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D/"/>
    </mc:Choice>
  </mc:AlternateContent>
  <xr:revisionPtr revIDLastSave="0" documentId="8_{6A6EB1F1-453B-4CA6-921D-4D008C148EC8}" xr6:coauthVersionLast="47" xr6:coauthVersionMax="47" xr10:uidLastSave="{00000000-0000-0000-0000-000000000000}"/>
  <bookViews>
    <workbookView xWindow="-120" yWindow="-120" windowWidth="29040" windowHeight="15720" xr2:uid="{9D93ACEF-DA3B-4845-BB45-0F0A75BF498F}"/>
  </bookViews>
  <sheets>
    <sheet name="⑦1.11×11" sheetId="1" r:id="rId1"/>
  </sheets>
  <externalReferences>
    <externalReference r:id="rId2"/>
  </externalReferences>
  <definedNames>
    <definedName name="aki" localSheetId="0">'⑦1.11×11'!$AF$63</definedName>
    <definedName name="aki">#REF!</definedName>
    <definedName name="haru" localSheetId="0">'⑦1.11×11'!$AF$60</definedName>
    <definedName name="haru">#REF!</definedName>
    <definedName name="huyu" localSheetId="0">'⑦1.11×11'!$AF$64</definedName>
    <definedName name="huyu">#REF!</definedName>
    <definedName name="nasi" localSheetId="0">'⑦1.11×11'!$AF$65</definedName>
    <definedName name="nasi">#REF!</definedName>
    <definedName name="natu" localSheetId="0">'⑦1.11×11'!$AF$61</definedName>
    <definedName name="natu">#REF!</definedName>
    <definedName name="_xlnm.Print_Area" localSheetId="0">'⑦1.11×11'!$A$1:$AD$66</definedName>
    <definedName name="zero" localSheetId="0">'⑦1.11×11'!$AF$62</definedName>
    <definedName name="zero">#REF!</definedName>
    <definedName name="あ" localSheetId="0">INDIRECT('⑦1.11×11'!$AK$57)</definedName>
    <definedName name="あ">INDIRECT(#REF!)</definedName>
    <definedName name="い" localSheetId="0">INDIRECT('⑦1.11×11'!$AK$58)</definedName>
    <definedName name="い">INDIRECT(#REF!)</definedName>
    <definedName name="う" localSheetId="0">INDIRECT('⑦1.11×11'!$AK$59)</definedName>
    <definedName name="う">INDIRECT(#REF!)</definedName>
    <definedName name="え" localSheetId="0">INDIRECT('⑦1.11×11'!$AK$60)</definedName>
    <definedName name="え">INDIRECT(#REF!)</definedName>
    <definedName name="お" localSheetId="0">INDIRECT('⑦1.11×11'!$AK$61)</definedName>
    <definedName name="お">INDIRECT(#REF!)</definedName>
    <definedName name="か" localSheetId="0">INDIRECT('⑦1.11×11'!$AK$62)</definedName>
    <definedName name="か">INDIRECT(#REF!)</definedName>
    <definedName name="き" localSheetId="0">INDIRECT('⑦1.11×11'!$AK$63)</definedName>
    <definedName name="き">INDIRECT(#REF!)</definedName>
    <definedName name="く" localSheetId="0">INDIRECT('⑦1.11×11'!$AK$64)</definedName>
    <definedName name="く">INDIRECT(#REF!)</definedName>
    <definedName name="け" localSheetId="0">INDIRECT('⑦1.11×11'!$AK$65)</definedName>
    <definedName name="け">INDIRECT(#REF!)</definedName>
    <definedName name="さ" localSheetId="0">INDIRECT('⑦1.11×11'!$AM$57)</definedName>
    <definedName name="さ">INDIRECT(#REF!)</definedName>
    <definedName name="し" localSheetId="0">INDIRECT('⑦1.11×11'!$AM$58)</definedName>
    <definedName name="し">INDIRECT(#REF!)</definedName>
    <definedName name="す" localSheetId="0">INDIRECT('⑦1.11×11'!$AM$59)</definedName>
    <definedName name="す">INDIRECT(#REF!)</definedName>
    <definedName name="せ" localSheetId="0">INDIRECT('⑦1.11×11'!$AM$60)</definedName>
    <definedName name="せ">INDIRECT(#REF!)</definedName>
    <definedName name="そ" localSheetId="0">INDIRECT('⑦1.11×11'!$AM$61)</definedName>
    <definedName name="そ">INDIRECT(#REF!)</definedName>
    <definedName name="た" localSheetId="0">INDIRECT('⑦1.11×11'!$AM$62)</definedName>
    <definedName name="た">INDIRECT(#REF!)</definedName>
    <definedName name="ち" localSheetId="0">INDIRECT('⑦1.11×11'!$AM$63)</definedName>
    <definedName name="ち">INDIRECT(#REF!)</definedName>
    <definedName name="つ" localSheetId="0">INDIRECT('⑦1.11×11'!$AM$64)</definedName>
    <definedName name="つ">INDIRECT(#REF!)</definedName>
    <definedName name="て" localSheetId="0">INDIRECT('⑦1.11×11'!$AM$65)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CY64" i="1"/>
  <c r="CZ64" i="1" s="1"/>
  <c r="AQ64" i="1"/>
  <c r="DF63" i="1"/>
  <c r="CY63" i="1"/>
  <c r="DF62" i="1"/>
  <c r="CY62" i="1"/>
  <c r="DF61" i="1"/>
  <c r="CY61" i="1"/>
  <c r="Y61" i="1"/>
  <c r="X61" i="1"/>
  <c r="O61" i="1"/>
  <c r="N61" i="1"/>
  <c r="E61" i="1"/>
  <c r="D61" i="1"/>
  <c r="DF60" i="1"/>
  <c r="CY60" i="1"/>
  <c r="R60" i="1"/>
  <c r="DF59" i="1"/>
  <c r="CY59" i="1"/>
  <c r="DF58" i="1"/>
  <c r="CY58" i="1"/>
  <c r="AQ58" i="1"/>
  <c r="AO58" i="1"/>
  <c r="DF57" i="1"/>
  <c r="CY57" i="1"/>
  <c r="CZ57" i="1" s="1"/>
  <c r="DF56" i="1"/>
  <c r="CY56" i="1"/>
  <c r="CZ56" i="1" s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Z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R40" i="1"/>
  <c r="P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DG27" i="1" s="1"/>
  <c r="CZ27" i="1"/>
  <c r="CY27" i="1"/>
  <c r="AB27" i="1"/>
  <c r="AB60" i="1" s="1"/>
  <c r="R27" i="1"/>
  <c r="P27" i="1"/>
  <c r="P60" i="1" s="1"/>
  <c r="DF26" i="1"/>
  <c r="CY26" i="1"/>
  <c r="DF25" i="1"/>
  <c r="CY25" i="1"/>
  <c r="DF24" i="1"/>
  <c r="CY24" i="1"/>
  <c r="DF23" i="1"/>
  <c r="CY23" i="1"/>
  <c r="CZ23" i="1" s="1"/>
  <c r="DF22" i="1"/>
  <c r="CY22" i="1"/>
  <c r="DF21" i="1"/>
  <c r="CY21" i="1"/>
  <c r="DF20" i="1"/>
  <c r="CY20" i="1"/>
  <c r="DF19" i="1"/>
  <c r="CY19" i="1"/>
  <c r="DF18" i="1"/>
  <c r="CY18" i="1"/>
  <c r="CR18" i="1"/>
  <c r="DF17" i="1"/>
  <c r="CY17" i="1"/>
  <c r="CR17" i="1"/>
  <c r="AB17" i="1"/>
  <c r="AB50" i="1" s="1"/>
  <c r="F17" i="1"/>
  <c r="F50" i="1" s="1"/>
  <c r="DF16" i="1"/>
  <c r="CY16" i="1"/>
  <c r="CR16" i="1"/>
  <c r="DF15" i="1"/>
  <c r="CY15" i="1"/>
  <c r="CR15" i="1"/>
  <c r="CS15" i="1" s="1"/>
  <c r="DF14" i="1"/>
  <c r="CY14" i="1"/>
  <c r="CR14" i="1"/>
  <c r="DF13" i="1"/>
  <c r="CY13" i="1"/>
  <c r="CR13" i="1"/>
  <c r="CS13" i="1" s="1"/>
  <c r="DG12" i="1"/>
  <c r="DF12" i="1"/>
  <c r="CY12" i="1"/>
  <c r="CR12" i="1"/>
  <c r="DF11" i="1"/>
  <c r="CY11" i="1"/>
  <c r="CR11" i="1"/>
  <c r="DF10" i="1"/>
  <c r="CY10" i="1"/>
  <c r="CR10" i="1"/>
  <c r="DF9" i="1"/>
  <c r="CY9" i="1"/>
  <c r="CR9" i="1"/>
  <c r="AQ9" i="1"/>
  <c r="AO65" i="1" s="1"/>
  <c r="AP9" i="1"/>
  <c r="AM9" i="1"/>
  <c r="AK9" i="1"/>
  <c r="DF8" i="1"/>
  <c r="CY8" i="1"/>
  <c r="CS8" i="1"/>
  <c r="BO8" i="1" s="1"/>
  <c r="CR8" i="1"/>
  <c r="BS8" i="1"/>
  <c r="AQ8" i="1"/>
  <c r="AO64" i="1" s="1"/>
  <c r="AP8" i="1"/>
  <c r="AM8" i="1"/>
  <c r="AK8" i="1"/>
  <c r="DF7" i="1"/>
  <c r="CY7" i="1"/>
  <c r="CZ7" i="1" s="1"/>
  <c r="CR7" i="1"/>
  <c r="AQ7" i="1"/>
  <c r="AP7" i="1"/>
  <c r="AM7" i="1"/>
  <c r="AK7" i="1"/>
  <c r="Z7" i="1"/>
  <c r="Z40" i="1" s="1"/>
  <c r="R7" i="1"/>
  <c r="P7" i="1"/>
  <c r="DF6" i="1"/>
  <c r="CY6" i="1"/>
  <c r="CR6" i="1"/>
  <c r="CS6" i="1" s="1"/>
  <c r="AQ6" i="1"/>
  <c r="AM6" i="1"/>
  <c r="AK6" i="1"/>
  <c r="DF5" i="1"/>
  <c r="CY5" i="1"/>
  <c r="CR5" i="1"/>
  <c r="AQ5" i="1"/>
  <c r="AP5" i="1"/>
  <c r="AM5" i="1"/>
  <c r="AK5" i="1"/>
  <c r="DF4" i="1"/>
  <c r="CY4" i="1"/>
  <c r="CR4" i="1"/>
  <c r="AQ4" i="1"/>
  <c r="AQ60" i="1" s="1"/>
  <c r="AM4" i="1"/>
  <c r="AK4" i="1"/>
  <c r="DF3" i="1"/>
  <c r="CY3" i="1"/>
  <c r="CR3" i="1"/>
  <c r="AQ3" i="1"/>
  <c r="AP3" i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P1" i="1"/>
  <c r="AM1" i="1"/>
  <c r="AK1" i="1"/>
  <c r="BP7" i="1" l="1"/>
  <c r="BA7" i="1" s="1"/>
  <c r="BT7" i="1"/>
  <c r="BE7" i="1" s="1"/>
  <c r="CZ46" i="1"/>
  <c r="DG64" i="1"/>
  <c r="BD8" i="1"/>
  <c r="CZ13" i="1"/>
  <c r="DG45" i="1"/>
  <c r="CZ65" i="1"/>
  <c r="BS6" i="1"/>
  <c r="BO6" i="1"/>
  <c r="CZ34" i="1"/>
  <c r="CZ6" i="1"/>
  <c r="CZ48" i="1"/>
  <c r="AZ8" i="1"/>
  <c r="CZ29" i="1"/>
  <c r="CZ78" i="1"/>
  <c r="DG41" i="1"/>
  <c r="DG21" i="1"/>
  <c r="DG48" i="1"/>
  <c r="CZ68" i="1"/>
  <c r="CZ22" i="1"/>
  <c r="CZ31" i="1"/>
  <c r="DG68" i="1"/>
  <c r="DG43" i="1"/>
  <c r="DG78" i="1"/>
  <c r="DG31" i="1"/>
  <c r="DG80" i="1"/>
  <c r="CS9" i="1"/>
  <c r="DG22" i="1"/>
  <c r="AQ57" i="1"/>
  <c r="AO57" i="1"/>
  <c r="H7" i="1"/>
  <c r="H40" i="1" s="1"/>
  <c r="F7" i="1"/>
  <c r="F40" i="1" s="1"/>
  <c r="DG16" i="1"/>
  <c r="DG50" i="1"/>
  <c r="DG61" i="1"/>
  <c r="CZ61" i="1"/>
  <c r="CZ33" i="1"/>
  <c r="CZ70" i="1"/>
  <c r="CZ40" i="1"/>
  <c r="DG42" i="1"/>
  <c r="DG10" i="1"/>
  <c r="DG57" i="1"/>
  <c r="CZ72" i="1"/>
  <c r="CS5" i="1"/>
  <c r="CS14" i="1"/>
  <c r="DG59" i="1"/>
  <c r="CS7" i="1"/>
  <c r="CS11" i="1"/>
  <c r="CS17" i="1"/>
  <c r="CZ44" i="1"/>
  <c r="CZ17" i="1"/>
  <c r="Z17" i="1"/>
  <c r="Z50" i="1" s="1"/>
  <c r="AQ62" i="1"/>
  <c r="AO62" i="1"/>
  <c r="AP6" i="1"/>
  <c r="DG7" i="1"/>
  <c r="DG6" i="1"/>
  <c r="DG58" i="1"/>
  <c r="DG79" i="1"/>
  <c r="DG29" i="1"/>
  <c r="DG46" i="1"/>
  <c r="CZ58" i="1"/>
  <c r="CZ69" i="1"/>
  <c r="CZ79" i="1"/>
  <c r="CZ30" i="1"/>
  <c r="DG69" i="1"/>
  <c r="DG30" i="1"/>
  <c r="CZ80" i="1"/>
  <c r="DG2" i="1"/>
  <c r="DG17" i="1"/>
  <c r="DG34" i="1"/>
  <c r="DG39" i="1"/>
  <c r="DG54" i="1"/>
  <c r="DG13" i="1"/>
  <c r="CZ36" i="1"/>
  <c r="DG70" i="1"/>
  <c r="DG71" i="1"/>
  <c r="CZ26" i="1"/>
  <c r="DG82" i="1"/>
  <c r="CZ1" i="1"/>
  <c r="CZ81" i="1"/>
  <c r="DG14" i="1"/>
  <c r="DG26" i="1"/>
  <c r="CZ49" i="1"/>
  <c r="DG49" i="1"/>
  <c r="DG62" i="1"/>
  <c r="DG84" i="1"/>
  <c r="AQ59" i="1"/>
  <c r="AB7" i="1"/>
  <c r="AB40" i="1" s="1"/>
  <c r="AO59" i="1"/>
  <c r="DG18" i="1"/>
  <c r="DG11" i="1"/>
  <c r="DG38" i="1"/>
  <c r="DG24" i="1"/>
  <c r="DG72" i="1"/>
  <c r="DG8" i="1"/>
  <c r="CZ9" i="1"/>
  <c r="DG85" i="1"/>
  <c r="DG5" i="1"/>
  <c r="DG33" i="1"/>
  <c r="CZ38" i="1"/>
  <c r="DG55" i="1"/>
  <c r="DG86" i="1"/>
  <c r="CZ15" i="1"/>
  <c r="DG20" i="1"/>
  <c r="CZ52" i="1"/>
  <c r="CZ74" i="1"/>
  <c r="CZ10" i="1"/>
  <c r="DG44" i="1"/>
  <c r="DG52" i="1"/>
  <c r="CZ60" i="1"/>
  <c r="DG74" i="1"/>
  <c r="CZ71" i="1"/>
  <c r="DG81" i="1"/>
  <c r="CZ14" i="1"/>
  <c r="CZ32" i="1"/>
  <c r="DG66" i="1"/>
  <c r="CZ19" i="1"/>
  <c r="DG83" i="1"/>
  <c r="CZ5" i="1"/>
  <c r="DG73" i="1"/>
  <c r="DG4" i="1"/>
  <c r="CZ21" i="1"/>
  <c r="Z27" i="1"/>
  <c r="Z60" i="1" s="1"/>
  <c r="CZ50" i="1"/>
  <c r="DG56" i="1"/>
  <c r="DG60" i="1"/>
  <c r="AQ65" i="1"/>
  <c r="CZ75" i="1"/>
  <c r="DG75" i="1"/>
  <c r="CZ24" i="1"/>
  <c r="CZ39" i="1"/>
  <c r="AQ61" i="1"/>
  <c r="P17" i="1"/>
  <c r="P50" i="1" s="1"/>
  <c r="AO61" i="1"/>
  <c r="R17" i="1"/>
  <c r="R50" i="1" s="1"/>
  <c r="CZ45" i="1"/>
  <c r="CZ43" i="1"/>
  <c r="CZ73" i="1"/>
  <c r="CS1" i="1"/>
  <c r="DG15" i="1"/>
  <c r="CZ37" i="1"/>
  <c r="CZ66" i="1"/>
  <c r="CS3" i="1"/>
  <c r="DG37" i="1"/>
  <c r="CS2" i="1"/>
  <c r="CZ54" i="1"/>
  <c r="CZ25" i="1"/>
  <c r="CZ20" i="1"/>
  <c r="CZ63" i="1"/>
  <c r="CZ3" i="1"/>
  <c r="CS16" i="1"/>
  <c r="DG19" i="1"/>
  <c r="CZ41" i="1"/>
  <c r="CZ47" i="1"/>
  <c r="CZ76" i="1"/>
  <c r="DG65" i="1"/>
  <c r="H27" i="1"/>
  <c r="H60" i="1" s="1"/>
  <c r="F27" i="1"/>
  <c r="F60" i="1" s="1"/>
  <c r="AQ63" i="1"/>
  <c r="AO63" i="1"/>
  <c r="DG40" i="1"/>
  <c r="CS12" i="1"/>
  <c r="CZ16" i="1"/>
  <c r="DG47" i="1"/>
  <c r="CZ67" i="1"/>
  <c r="DG53" i="1"/>
  <c r="DG51" i="1"/>
  <c r="DG28" i="1"/>
  <c r="DG35" i="1"/>
  <c r="DG23" i="1"/>
  <c r="DG1" i="1"/>
  <c r="DG9" i="1"/>
  <c r="DG36" i="1"/>
  <c r="DG87" i="1"/>
  <c r="DG32" i="1"/>
  <c r="DG3" i="1"/>
  <c r="CS4" i="1"/>
  <c r="CZ12" i="1"/>
  <c r="CZ62" i="1"/>
  <c r="DG67" i="1"/>
  <c r="CZ35" i="1"/>
  <c r="DG76" i="1"/>
  <c r="CS18" i="1"/>
  <c r="DG63" i="1"/>
  <c r="CZ77" i="1"/>
  <c r="DG88" i="1"/>
  <c r="CZ59" i="1"/>
  <c r="DG89" i="1"/>
  <c r="CZ4" i="1"/>
  <c r="DG77" i="1"/>
  <c r="CZ55" i="1"/>
  <c r="CZ18" i="1"/>
  <c r="CZ11" i="1"/>
  <c r="CZ8" i="1"/>
  <c r="CZ2" i="1"/>
  <c r="CZ53" i="1"/>
  <c r="CZ51" i="1"/>
  <c r="CZ28" i="1"/>
  <c r="CS10" i="1"/>
  <c r="DG25" i="1"/>
  <c r="DG90" i="1"/>
  <c r="H17" i="1"/>
  <c r="H50" i="1" s="1"/>
  <c r="AO60" i="1"/>
  <c r="AP4" i="1"/>
  <c r="BU2" i="1" l="1"/>
  <c r="BQ2" i="1"/>
  <c r="BS1" i="1"/>
  <c r="BO1" i="1"/>
  <c r="BO5" i="1"/>
  <c r="BS5" i="1"/>
  <c r="AZ41" i="1"/>
  <c r="O27" i="1"/>
  <c r="O60" i="1" s="1"/>
  <c r="BO4" i="1"/>
  <c r="BS4" i="1"/>
  <c r="BP6" i="1"/>
  <c r="BA6" i="1" s="1"/>
  <c r="BT6" i="1"/>
  <c r="BE6" i="1" s="1"/>
  <c r="BU3" i="1"/>
  <c r="BQ3" i="1"/>
  <c r="BU6" i="1"/>
  <c r="BQ6" i="1"/>
  <c r="BT1" i="1"/>
  <c r="BE1" i="1" s="1"/>
  <c r="BP1" i="1"/>
  <c r="BA1" i="1" s="1"/>
  <c r="BQ7" i="1"/>
  <c r="BU7" i="1"/>
  <c r="AZ6" i="1"/>
  <c r="BB6" i="1"/>
  <c r="BP3" i="1"/>
  <c r="BA3" i="1" s="1"/>
  <c r="BT3" i="1"/>
  <c r="BE3" i="1" s="1"/>
  <c r="BD6" i="1"/>
  <c r="BQ9" i="1"/>
  <c r="BU9" i="1"/>
  <c r="BP2" i="1"/>
  <c r="BA2" i="1" s="1"/>
  <c r="BT2" i="1"/>
  <c r="BE2" i="1" s="1"/>
  <c r="BU1" i="1"/>
  <c r="BQ1" i="1"/>
  <c r="BT8" i="1"/>
  <c r="BP8" i="1"/>
  <c r="BU5" i="1"/>
  <c r="BQ5" i="1"/>
  <c r="BS9" i="1"/>
  <c r="BO9" i="1"/>
  <c r="BD41" i="1"/>
  <c r="BO2" i="1"/>
  <c r="BS2" i="1"/>
  <c r="BU4" i="1"/>
  <c r="BQ4" i="1"/>
  <c r="BP9" i="1"/>
  <c r="BA9" i="1" s="1"/>
  <c r="BT9" i="1"/>
  <c r="BE9" i="1" s="1"/>
  <c r="BO3" i="1"/>
  <c r="BS3" i="1"/>
  <c r="BP5" i="1"/>
  <c r="BA5" i="1" s="1"/>
  <c r="BT5" i="1"/>
  <c r="BE5" i="1" s="1"/>
  <c r="BU8" i="1"/>
  <c r="BQ8" i="1"/>
  <c r="BS7" i="1"/>
  <c r="BO7" i="1"/>
  <c r="G28" i="1"/>
  <c r="G61" i="1" s="1"/>
  <c r="BE40" i="1"/>
  <c r="BT4" i="1"/>
  <c r="BE4" i="1" s="1"/>
  <c r="BP4" i="1"/>
  <c r="BA4" i="1" s="1"/>
  <c r="G27" i="1"/>
  <c r="G60" i="1" s="1"/>
  <c r="BA40" i="1"/>
  <c r="AA28" i="1" l="1"/>
  <c r="AA61" i="1" s="1"/>
  <c r="BE42" i="1"/>
  <c r="BA36" i="1"/>
  <c r="AA7" i="1"/>
  <c r="AA40" i="1" s="1"/>
  <c r="AZ39" i="1"/>
  <c r="Y17" i="1"/>
  <c r="Y50" i="1" s="1"/>
  <c r="AT6" i="1"/>
  <c r="BB9" i="1"/>
  <c r="AZ9" i="1"/>
  <c r="BD9" i="1"/>
  <c r="BF9" i="1"/>
  <c r="AA18" i="1"/>
  <c r="AA51" i="1" s="1"/>
  <c r="BE39" i="1"/>
  <c r="BA37" i="1"/>
  <c r="G17" i="1"/>
  <c r="G50" i="1" s="1"/>
  <c r="BA39" i="1"/>
  <c r="AA17" i="1"/>
  <c r="AA50" i="1" s="1"/>
  <c r="BA8" i="1"/>
  <c r="BB8" i="1"/>
  <c r="BD4" i="1"/>
  <c r="BF4" i="1"/>
  <c r="G7" i="1"/>
  <c r="G40" i="1" s="1"/>
  <c r="BA34" i="1"/>
  <c r="BF2" i="1"/>
  <c r="BD2" i="1"/>
  <c r="BA42" i="1"/>
  <c r="AA27" i="1"/>
  <c r="AA60" i="1" s="1"/>
  <c r="BE34" i="1"/>
  <c r="G8" i="1"/>
  <c r="G41" i="1" s="1"/>
  <c r="BA35" i="1"/>
  <c r="Q7" i="1"/>
  <c r="Q40" i="1" s="1"/>
  <c r="Q18" i="1"/>
  <c r="Q51" i="1" s="1"/>
  <c r="BE38" i="1"/>
  <c r="BB1" i="1"/>
  <c r="AZ1" i="1"/>
  <c r="Q17" i="1"/>
  <c r="Q50" i="1" s="1"/>
  <c r="BA38" i="1"/>
  <c r="BF6" i="1"/>
  <c r="BF1" i="1"/>
  <c r="BD1" i="1"/>
  <c r="BB39" i="1"/>
  <c r="AC17" i="1"/>
  <c r="AC50" i="1" s="1"/>
  <c r="BB4" i="1"/>
  <c r="AZ4" i="1"/>
  <c r="BE35" i="1"/>
  <c r="Q8" i="1"/>
  <c r="Q41" i="1" s="1"/>
  <c r="BB2" i="1"/>
  <c r="AZ2" i="1"/>
  <c r="BE37" i="1"/>
  <c r="G18" i="1"/>
  <c r="G51" i="1" s="1"/>
  <c r="BE8" i="1"/>
  <c r="BF8" i="1"/>
  <c r="AZ7" i="1"/>
  <c r="BB7" i="1"/>
  <c r="BF7" i="1"/>
  <c r="BD7" i="1"/>
  <c r="BD5" i="1"/>
  <c r="BF5" i="1"/>
  <c r="BB5" i="1"/>
  <c r="AZ5" i="1"/>
  <c r="BD3" i="1"/>
  <c r="BF3" i="1"/>
  <c r="AG6" i="1"/>
  <c r="AV6" i="1"/>
  <c r="BD39" i="1"/>
  <c r="BB3" i="1"/>
  <c r="AZ3" i="1"/>
  <c r="AA8" i="1"/>
  <c r="AA41" i="1" s="1"/>
  <c r="BE36" i="1"/>
  <c r="BF35" i="1" l="1"/>
  <c r="S8" i="1"/>
  <c r="S41" i="1" s="1"/>
  <c r="BF37" i="1"/>
  <c r="I18" i="1"/>
  <c r="I51" i="1" s="1"/>
  <c r="S27" i="1"/>
  <c r="S60" i="1" s="1"/>
  <c r="BB41" i="1"/>
  <c r="BA41" i="1"/>
  <c r="Q27" i="1"/>
  <c r="Q60" i="1" s="1"/>
  <c r="AT8" i="1"/>
  <c r="AL6" i="1"/>
  <c r="AV39" i="1"/>
  <c r="U14" i="1"/>
  <c r="U47" i="1"/>
  <c r="AG39" i="1"/>
  <c r="BF34" i="1"/>
  <c r="I8" i="1"/>
  <c r="I41" i="1" s="1"/>
  <c r="AC8" i="1"/>
  <c r="AC41" i="1" s="1"/>
  <c r="BF36" i="1"/>
  <c r="AC18" i="1"/>
  <c r="AC51" i="1" s="1"/>
  <c r="BF39" i="1"/>
  <c r="BD36" i="1"/>
  <c r="AV3" i="1"/>
  <c r="AG3" i="1"/>
  <c r="O17" i="1"/>
  <c r="O50" i="1" s="1"/>
  <c r="AZ38" i="1"/>
  <c r="AT5" i="1"/>
  <c r="BB35" i="1"/>
  <c r="S7" i="1"/>
  <c r="S40" i="1" s="1"/>
  <c r="AT4" i="1"/>
  <c r="AZ37" i="1"/>
  <c r="E17" i="1"/>
  <c r="E50" i="1" s="1"/>
  <c r="E7" i="1"/>
  <c r="E40" i="1" s="1"/>
  <c r="AZ34" i="1"/>
  <c r="AT1" i="1"/>
  <c r="BF38" i="1"/>
  <c r="S18" i="1"/>
  <c r="S51" i="1" s="1"/>
  <c r="AV5" i="1"/>
  <c r="BD38" i="1"/>
  <c r="AG5" i="1"/>
  <c r="AT9" i="1"/>
  <c r="AZ42" i="1"/>
  <c r="Y27" i="1"/>
  <c r="Y60" i="1" s="1"/>
  <c r="AG7" i="1"/>
  <c r="AV7" i="1"/>
  <c r="BD40" i="1"/>
  <c r="BB42" i="1"/>
  <c r="AC27" i="1"/>
  <c r="AC60" i="1" s="1"/>
  <c r="I28" i="1"/>
  <c r="I61" i="1" s="1"/>
  <c r="BF40" i="1"/>
  <c r="AT39" i="1"/>
  <c r="AX6" i="1"/>
  <c r="AJ6" i="1"/>
  <c r="I27" i="1"/>
  <c r="I60" i="1" s="1"/>
  <c r="BB40" i="1"/>
  <c r="O7" i="1"/>
  <c r="O40" i="1" s="1"/>
  <c r="AZ35" i="1"/>
  <c r="AT2" i="1"/>
  <c r="Y7" i="1"/>
  <c r="Y40" i="1" s="1"/>
  <c r="AT3" i="1"/>
  <c r="AZ36" i="1"/>
  <c r="BB36" i="1"/>
  <c r="AC7" i="1"/>
  <c r="AC40" i="1" s="1"/>
  <c r="AC28" i="1"/>
  <c r="AC61" i="1" s="1"/>
  <c r="BF42" i="1"/>
  <c r="I7" i="1"/>
  <c r="I40" i="1" s="1"/>
  <c r="BB34" i="1"/>
  <c r="BD37" i="1"/>
  <c r="AV4" i="1"/>
  <c r="AG4" i="1"/>
  <c r="BB37" i="1"/>
  <c r="I17" i="1"/>
  <c r="I50" i="1" s="1"/>
  <c r="AG1" i="1"/>
  <c r="AV1" i="1"/>
  <c r="BD34" i="1"/>
  <c r="BB38" i="1"/>
  <c r="S17" i="1"/>
  <c r="S50" i="1" s="1"/>
  <c r="BD42" i="1"/>
  <c r="AV9" i="1"/>
  <c r="AG9" i="1"/>
  <c r="E27" i="1"/>
  <c r="E60" i="1" s="1"/>
  <c r="AT7" i="1"/>
  <c r="AZ40" i="1"/>
  <c r="S28" i="1"/>
  <c r="S61" i="1" s="1"/>
  <c r="BF41" i="1"/>
  <c r="Q28" i="1"/>
  <c r="Q61" i="1" s="1"/>
  <c r="BE41" i="1"/>
  <c r="AV8" i="1"/>
  <c r="AG8" i="1"/>
  <c r="AV2" i="1"/>
  <c r="BD35" i="1"/>
  <c r="AG2" i="1"/>
  <c r="AX52" i="1" l="1"/>
  <c r="AG34" i="1"/>
  <c r="A37" i="1"/>
  <c r="A4" i="1"/>
  <c r="AG36" i="1"/>
  <c r="U37" i="1"/>
  <c r="U4" i="1"/>
  <c r="AL3" i="1"/>
  <c r="AV36" i="1"/>
  <c r="A14" i="1"/>
  <c r="A47" i="1"/>
  <c r="AG37" i="1"/>
  <c r="AL4" i="1"/>
  <c r="AV37" i="1"/>
  <c r="AV40" i="1"/>
  <c r="AL7" i="1"/>
  <c r="K24" i="1"/>
  <c r="K57" i="1"/>
  <c r="AG41" i="1"/>
  <c r="AJ9" i="1"/>
  <c r="AX9" i="1"/>
  <c r="AT42" i="1"/>
  <c r="AV41" i="1"/>
  <c r="AL8" i="1"/>
  <c r="AV38" i="1"/>
  <c r="AL5" i="1"/>
  <c r="AB54" i="1"/>
  <c r="AB52" i="1"/>
  <c r="AC55" i="1"/>
  <c r="AA55" i="1"/>
  <c r="Z54" i="1"/>
  <c r="Z52" i="1"/>
  <c r="Y55" i="1"/>
  <c r="AA53" i="1"/>
  <c r="Y52" i="1"/>
  <c r="AP62" i="1"/>
  <c r="X54" i="1"/>
  <c r="W54" i="1"/>
  <c r="X55" i="1"/>
  <c r="X52" i="1"/>
  <c r="W53" i="1"/>
  <c r="V53" i="1"/>
  <c r="AN62" i="1"/>
  <c r="V52" i="1"/>
  <c r="W55" i="1"/>
  <c r="V55" i="1"/>
  <c r="W52" i="1"/>
  <c r="K14" i="1"/>
  <c r="K47" i="1"/>
  <c r="AG38" i="1"/>
  <c r="AT36" i="1"/>
  <c r="AX3" i="1"/>
  <c r="AJ3" i="1"/>
  <c r="V5" i="1" s="1"/>
  <c r="V38" i="1" s="1"/>
  <c r="A24" i="1"/>
  <c r="AG40" i="1"/>
  <c r="A57" i="1"/>
  <c r="K4" i="1"/>
  <c r="AG35" i="1"/>
  <c r="K37" i="1"/>
  <c r="AV35" i="1"/>
  <c r="AL2" i="1"/>
  <c r="V15" i="1"/>
  <c r="V48" i="1" s="1"/>
  <c r="AT37" i="1"/>
  <c r="AX4" i="1"/>
  <c r="AJ4" i="1"/>
  <c r="AX39" i="1"/>
  <c r="BI6" i="1"/>
  <c r="CD39" i="1" s="1"/>
  <c r="AN6" i="1"/>
  <c r="AA15" i="1" s="1"/>
  <c r="AA48" i="1" s="1"/>
  <c r="BM6" i="1"/>
  <c r="CH39" i="1" s="1"/>
  <c r="AC54" i="1" s="1"/>
  <c r="BL6" i="1"/>
  <c r="CG39" i="1" s="1"/>
  <c r="AA54" i="1" s="1"/>
  <c r="BK6" i="1"/>
  <c r="CF39" i="1" s="1"/>
  <c r="Y54" i="1" s="1"/>
  <c r="BJ6" i="1"/>
  <c r="CE39" i="1" s="1"/>
  <c r="BH6" i="1"/>
  <c r="CC39" i="1" s="1"/>
  <c r="V54" i="1" s="1"/>
  <c r="AT35" i="1"/>
  <c r="AJ2" i="1"/>
  <c r="AX2" i="1"/>
  <c r="U24" i="1"/>
  <c r="U57" i="1"/>
  <c r="AG42" i="1"/>
  <c r="AL9" i="1"/>
  <c r="AV42" i="1"/>
  <c r="BW39" i="1"/>
  <c r="BV39" i="1"/>
  <c r="BR39" i="1"/>
  <c r="Y53" i="1" s="1"/>
  <c r="BQ39" i="1"/>
  <c r="X53" i="1" s="1"/>
  <c r="BP39" i="1"/>
  <c r="BM39" i="1"/>
  <c r="AC52" i="1" s="1"/>
  <c r="BL39" i="1"/>
  <c r="AA52" i="1" s="1"/>
  <c r="BY39" i="1"/>
  <c r="BX39" i="1"/>
  <c r="BS39" i="1"/>
  <c r="BK39" i="1"/>
  <c r="BJ39" i="1"/>
  <c r="AX5" i="1"/>
  <c r="AT38" i="1"/>
  <c r="AJ5" i="1"/>
  <c r="L15" i="1" s="1"/>
  <c r="L48" i="1" s="1"/>
  <c r="AT34" i="1"/>
  <c r="AX1" i="1"/>
  <c r="AJ1" i="1"/>
  <c r="AJ7" i="1"/>
  <c r="AT40" i="1"/>
  <c r="AX7" i="1"/>
  <c r="AT41" i="1"/>
  <c r="AX8" i="1"/>
  <c r="AJ8" i="1"/>
  <c r="AL1" i="1"/>
  <c r="AV34" i="1"/>
  <c r="BM4" i="1" l="1"/>
  <c r="CH37" i="1" s="1"/>
  <c r="AN4" i="1"/>
  <c r="G15" i="1" s="1"/>
  <c r="G48" i="1" s="1"/>
  <c r="BL4" i="1"/>
  <c r="CG37" i="1" s="1"/>
  <c r="BK4" i="1"/>
  <c r="CF37" i="1" s="1"/>
  <c r="BH4" i="1"/>
  <c r="CC37" i="1" s="1"/>
  <c r="AX37" i="1"/>
  <c r="BJ4" i="1"/>
  <c r="CE37" i="1" s="1"/>
  <c r="BI4" i="1"/>
  <c r="CD37" i="1" s="1"/>
  <c r="C52" i="1" s="1"/>
  <c r="BY37" i="1"/>
  <c r="BQ37" i="1"/>
  <c r="BP37" i="1"/>
  <c r="BX37" i="1"/>
  <c r="BM37" i="1"/>
  <c r="BL37" i="1"/>
  <c r="BK37" i="1"/>
  <c r="BR37" i="1"/>
  <c r="BJ37" i="1"/>
  <c r="BW37" i="1"/>
  <c r="BV37" i="1"/>
  <c r="BS37" i="1"/>
  <c r="BS42" i="1"/>
  <c r="BR42" i="1"/>
  <c r="Y63" i="1" s="1"/>
  <c r="BQ42" i="1"/>
  <c r="X63" i="1" s="1"/>
  <c r="BP42" i="1"/>
  <c r="BM42" i="1"/>
  <c r="BL42" i="1"/>
  <c r="BK42" i="1"/>
  <c r="BJ42" i="1"/>
  <c r="BY42" i="1"/>
  <c r="BX42" i="1"/>
  <c r="BW42" i="1"/>
  <c r="BV42" i="1"/>
  <c r="BM9" i="1"/>
  <c r="CH42" i="1" s="1"/>
  <c r="AC64" i="1" s="1"/>
  <c r="BL9" i="1"/>
  <c r="CG42" i="1" s="1"/>
  <c r="BK9" i="1"/>
  <c r="CF42" i="1" s="1"/>
  <c r="Y64" i="1" s="1"/>
  <c r="BI9" i="1"/>
  <c r="CD42" i="1" s="1"/>
  <c r="BH9" i="1"/>
  <c r="CC42" i="1" s="1"/>
  <c r="AN9" i="1"/>
  <c r="AA25" i="1" s="1"/>
  <c r="AA58" i="1" s="1"/>
  <c r="AX42" i="1"/>
  <c r="BJ9" i="1"/>
  <c r="CE42" i="1" s="1"/>
  <c r="X64" i="1" s="1"/>
  <c r="V25" i="1"/>
  <c r="V58" i="1" s="1"/>
  <c r="AN64" i="1"/>
  <c r="L63" i="1"/>
  <c r="S65" i="1"/>
  <c r="R62" i="1"/>
  <c r="Q65" i="1"/>
  <c r="N65" i="1"/>
  <c r="L62" i="1"/>
  <c r="Q64" i="1"/>
  <c r="O65" i="1"/>
  <c r="M65" i="1"/>
  <c r="L65" i="1"/>
  <c r="R64" i="1"/>
  <c r="P64" i="1"/>
  <c r="O63" i="1"/>
  <c r="N63" i="1"/>
  <c r="P62" i="1"/>
  <c r="N62" i="1"/>
  <c r="M62" i="1"/>
  <c r="AP64" i="1"/>
  <c r="L64" i="1"/>
  <c r="L25" i="1"/>
  <c r="L58" i="1" s="1"/>
  <c r="AS62" i="1"/>
  <c r="AR62" i="1"/>
  <c r="AM62" i="1"/>
  <c r="AX41" i="1"/>
  <c r="AN8" i="1"/>
  <c r="Q25" i="1" s="1"/>
  <c r="Q58" i="1" s="1"/>
  <c r="BH8" i="1"/>
  <c r="CC41" i="1" s="1"/>
  <c r="BI8" i="1"/>
  <c r="CD41" i="1" s="1"/>
  <c r="M64" i="1" s="1"/>
  <c r="BM8" i="1"/>
  <c r="CH41" i="1" s="1"/>
  <c r="S64" i="1" s="1"/>
  <c r="BL8" i="1"/>
  <c r="CG41" i="1" s="1"/>
  <c r="BK8" i="1"/>
  <c r="CF41" i="1" s="1"/>
  <c r="O64" i="1" s="1"/>
  <c r="BJ8" i="1"/>
  <c r="CE41" i="1" s="1"/>
  <c r="N64" i="1" s="1"/>
  <c r="C64" i="1"/>
  <c r="B64" i="1"/>
  <c r="E63" i="1"/>
  <c r="D63" i="1"/>
  <c r="I65" i="1"/>
  <c r="G65" i="1"/>
  <c r="AP63" i="1"/>
  <c r="E65" i="1"/>
  <c r="H62" i="1"/>
  <c r="C65" i="1"/>
  <c r="F62" i="1"/>
  <c r="F64" i="1"/>
  <c r="D65" i="1"/>
  <c r="B65" i="1"/>
  <c r="G62" i="1"/>
  <c r="E62" i="1"/>
  <c r="D62" i="1"/>
  <c r="C62" i="1"/>
  <c r="B62" i="1"/>
  <c r="B63" i="1"/>
  <c r="I64" i="1"/>
  <c r="AN63" i="1"/>
  <c r="H64" i="1"/>
  <c r="BV41" i="1"/>
  <c r="BS41" i="1"/>
  <c r="Q63" i="1" s="1"/>
  <c r="BQ41" i="1"/>
  <c r="BP41" i="1"/>
  <c r="M63" i="1" s="1"/>
  <c r="BM41" i="1"/>
  <c r="S62" i="1" s="1"/>
  <c r="BL41" i="1"/>
  <c r="Q62" i="1" s="1"/>
  <c r="BK41" i="1"/>
  <c r="O62" i="1" s="1"/>
  <c r="BY41" i="1"/>
  <c r="BJ41" i="1"/>
  <c r="BX41" i="1"/>
  <c r="BR41" i="1"/>
  <c r="BW41" i="1"/>
  <c r="AX40" i="1"/>
  <c r="BM7" i="1"/>
  <c r="CH40" i="1" s="1"/>
  <c r="BL7" i="1"/>
  <c r="CG40" i="1" s="1"/>
  <c r="G64" i="1" s="1"/>
  <c r="BI7" i="1"/>
  <c r="CD40" i="1" s="1"/>
  <c r="BK7" i="1"/>
  <c r="CF40" i="1" s="1"/>
  <c r="E64" i="1" s="1"/>
  <c r="BJ7" i="1"/>
  <c r="CE40" i="1" s="1"/>
  <c r="D64" i="1" s="1"/>
  <c r="AN7" i="1"/>
  <c r="G25" i="1" s="1"/>
  <c r="G58" i="1" s="1"/>
  <c r="BH7" i="1"/>
  <c r="CC40" i="1" s="1"/>
  <c r="Y65" i="1"/>
  <c r="X62" i="1"/>
  <c r="X65" i="1"/>
  <c r="W62" i="1"/>
  <c r="W65" i="1"/>
  <c r="V62" i="1"/>
  <c r="V65" i="1"/>
  <c r="AB64" i="1"/>
  <c r="Z64" i="1"/>
  <c r="W64" i="1"/>
  <c r="V64" i="1"/>
  <c r="AC62" i="1"/>
  <c r="AB62" i="1"/>
  <c r="AA62" i="1"/>
  <c r="Z62" i="1"/>
  <c r="AN65" i="1"/>
  <c r="AK65" i="1" s="1"/>
  <c r="W63" i="1"/>
  <c r="V63" i="1"/>
  <c r="AP65" i="1"/>
  <c r="AC65" i="1"/>
  <c r="AA65" i="1"/>
  <c r="Y62" i="1"/>
  <c r="AA64" i="1"/>
  <c r="AA63" i="1"/>
  <c r="BS40" i="1"/>
  <c r="G63" i="1" s="1"/>
  <c r="BR40" i="1"/>
  <c r="BV40" i="1"/>
  <c r="BQ40" i="1"/>
  <c r="BW40" i="1"/>
  <c r="BP40" i="1"/>
  <c r="C63" i="1" s="1"/>
  <c r="BM40" i="1"/>
  <c r="I62" i="1" s="1"/>
  <c r="BY40" i="1"/>
  <c r="BX40" i="1"/>
  <c r="BL40" i="1"/>
  <c r="BK40" i="1"/>
  <c r="BJ40" i="1"/>
  <c r="Q45" i="1"/>
  <c r="R44" i="1"/>
  <c r="O45" i="1"/>
  <c r="Q44" i="1"/>
  <c r="N45" i="1"/>
  <c r="P44" i="1"/>
  <c r="M45" i="1"/>
  <c r="O44" i="1"/>
  <c r="M43" i="1"/>
  <c r="L45" i="1"/>
  <c r="L43" i="1"/>
  <c r="M42" i="1"/>
  <c r="S44" i="1"/>
  <c r="P42" i="1"/>
  <c r="R42" i="1"/>
  <c r="AP58" i="1"/>
  <c r="AN58" i="1"/>
  <c r="L42" i="1"/>
  <c r="S45" i="1"/>
  <c r="B25" i="1"/>
  <c r="B58" i="1" s="1"/>
  <c r="AN2" i="1"/>
  <c r="Q5" i="1" s="1"/>
  <c r="Q38" i="1" s="1"/>
  <c r="BM2" i="1"/>
  <c r="CH35" i="1" s="1"/>
  <c r="BL2" i="1"/>
  <c r="CG35" i="1" s="1"/>
  <c r="BK2" i="1"/>
  <c r="CF35" i="1" s="1"/>
  <c r="AX35" i="1"/>
  <c r="BH2" i="1"/>
  <c r="CC35" i="1" s="1"/>
  <c r="L44" i="1" s="1"/>
  <c r="BJ2" i="1"/>
  <c r="CE35" i="1" s="1"/>
  <c r="N44" i="1" s="1"/>
  <c r="BI2" i="1"/>
  <c r="CD35" i="1" s="1"/>
  <c r="M44" i="1" s="1"/>
  <c r="BM3" i="1"/>
  <c r="CH36" i="1" s="1"/>
  <c r="AC44" i="1" s="1"/>
  <c r="BL3" i="1"/>
  <c r="CG36" i="1" s="1"/>
  <c r="BK3" i="1"/>
  <c r="CF36" i="1" s="1"/>
  <c r="BI3" i="1"/>
  <c r="CD36" i="1" s="1"/>
  <c r="BJ3" i="1"/>
  <c r="CE36" i="1" s="1"/>
  <c r="X44" i="1" s="1"/>
  <c r="BH3" i="1"/>
  <c r="CC36" i="1" s="1"/>
  <c r="AN3" i="1"/>
  <c r="AA5" i="1" s="1"/>
  <c r="AA38" i="1" s="1"/>
  <c r="AX36" i="1"/>
  <c r="B5" i="1"/>
  <c r="B38" i="1" s="1"/>
  <c r="L5" i="1"/>
  <c r="L38" i="1" s="1"/>
  <c r="BY36" i="1"/>
  <c r="BX36" i="1"/>
  <c r="BW36" i="1"/>
  <c r="BV36" i="1"/>
  <c r="BM36" i="1"/>
  <c r="AC42" i="1" s="1"/>
  <c r="BL36" i="1"/>
  <c r="AA42" i="1" s="1"/>
  <c r="BR36" i="1"/>
  <c r="BQ36" i="1"/>
  <c r="X43" i="1" s="1"/>
  <c r="BP36" i="1"/>
  <c r="W43" i="1" s="1"/>
  <c r="BS36" i="1"/>
  <c r="BK36" i="1"/>
  <c r="Y42" i="1" s="1"/>
  <c r="BJ36" i="1"/>
  <c r="X42" i="1" s="1"/>
  <c r="B54" i="1"/>
  <c r="B52" i="1"/>
  <c r="AP60" i="1"/>
  <c r="AN60" i="1"/>
  <c r="AK60" i="1" s="1"/>
  <c r="E52" i="1"/>
  <c r="D52" i="1"/>
  <c r="G53" i="1"/>
  <c r="E53" i="1"/>
  <c r="D53" i="1"/>
  <c r="I54" i="1"/>
  <c r="I55" i="1"/>
  <c r="G55" i="1"/>
  <c r="E55" i="1"/>
  <c r="C53" i="1"/>
  <c r="D55" i="1"/>
  <c r="B53" i="1"/>
  <c r="C55" i="1"/>
  <c r="I52" i="1"/>
  <c r="B55" i="1"/>
  <c r="H52" i="1"/>
  <c r="G52" i="1"/>
  <c r="F52" i="1"/>
  <c r="H54" i="1"/>
  <c r="G54" i="1"/>
  <c r="F54" i="1"/>
  <c r="E54" i="1"/>
  <c r="D54" i="1"/>
  <c r="C54" i="1"/>
  <c r="BK1" i="1"/>
  <c r="CF34" i="1" s="1"/>
  <c r="E44" i="1" s="1"/>
  <c r="BI1" i="1"/>
  <c r="CD34" i="1" s="1"/>
  <c r="C44" i="1" s="1"/>
  <c r="AX34" i="1"/>
  <c r="BL1" i="1"/>
  <c r="CG34" i="1" s="1"/>
  <c r="BJ1" i="1"/>
  <c r="CE34" i="1" s="1"/>
  <c r="BH1" i="1"/>
  <c r="CC34" i="1" s="1"/>
  <c r="BM1" i="1"/>
  <c r="CH34" i="1" s="1"/>
  <c r="AN1" i="1"/>
  <c r="BJ35" i="1"/>
  <c r="N42" i="1" s="1"/>
  <c r="BW35" i="1"/>
  <c r="BV35" i="1"/>
  <c r="BY35" i="1"/>
  <c r="BX35" i="1"/>
  <c r="BP35" i="1"/>
  <c r="BS35" i="1"/>
  <c r="Q43" i="1" s="1"/>
  <c r="BR35" i="1"/>
  <c r="O43" i="1" s="1"/>
  <c r="BQ35" i="1"/>
  <c r="N43" i="1" s="1"/>
  <c r="BM35" i="1"/>
  <c r="S42" i="1" s="1"/>
  <c r="BL35" i="1"/>
  <c r="Q42" i="1" s="1"/>
  <c r="BK35" i="1"/>
  <c r="O42" i="1" s="1"/>
  <c r="AN5" i="1"/>
  <c r="Q15" i="1" s="1"/>
  <c r="Q48" i="1" s="1"/>
  <c r="BM5" i="1"/>
  <c r="CH38" i="1" s="1"/>
  <c r="S54" i="1" s="1"/>
  <c r="BL5" i="1"/>
  <c r="CG38" i="1" s="1"/>
  <c r="BK5" i="1"/>
  <c r="CF38" i="1" s="1"/>
  <c r="O54" i="1" s="1"/>
  <c r="AX38" i="1"/>
  <c r="BJ5" i="1"/>
  <c r="CE38" i="1" s="1"/>
  <c r="N54" i="1" s="1"/>
  <c r="BI5" i="1"/>
  <c r="CD38" i="1" s="1"/>
  <c r="BH5" i="1"/>
  <c r="CC38" i="1" s="1"/>
  <c r="Z42" i="1"/>
  <c r="W42" i="1"/>
  <c r="V42" i="1"/>
  <c r="AP59" i="1"/>
  <c r="AN59" i="1"/>
  <c r="AB42" i="1"/>
  <c r="Y45" i="1"/>
  <c r="AC45" i="1"/>
  <c r="AA45" i="1"/>
  <c r="Z44" i="1"/>
  <c r="Y44" i="1"/>
  <c r="W44" i="1"/>
  <c r="V44" i="1"/>
  <c r="AA43" i="1"/>
  <c r="X45" i="1"/>
  <c r="Y43" i="1"/>
  <c r="AA44" i="1"/>
  <c r="AB44" i="1"/>
  <c r="V43" i="1"/>
  <c r="W45" i="1"/>
  <c r="V45" i="1"/>
  <c r="BR38" i="1"/>
  <c r="BQ38" i="1"/>
  <c r="N53" i="1" s="1"/>
  <c r="BP38" i="1"/>
  <c r="M53" i="1" s="1"/>
  <c r="BM38" i="1"/>
  <c r="BL38" i="1"/>
  <c r="BK38" i="1"/>
  <c r="O52" i="1" s="1"/>
  <c r="BV38" i="1"/>
  <c r="BY38" i="1"/>
  <c r="BX38" i="1"/>
  <c r="BW38" i="1"/>
  <c r="BS38" i="1"/>
  <c r="Q53" i="1" s="1"/>
  <c r="BJ38" i="1"/>
  <c r="N52" i="1" s="1"/>
  <c r="BY34" i="1"/>
  <c r="BX34" i="1"/>
  <c r="BW34" i="1"/>
  <c r="BV34" i="1"/>
  <c r="BM34" i="1"/>
  <c r="I42" i="1" s="1"/>
  <c r="BL34" i="1"/>
  <c r="G42" i="1" s="1"/>
  <c r="BQ34" i="1"/>
  <c r="BP34" i="1"/>
  <c r="BK34" i="1"/>
  <c r="BJ34" i="1"/>
  <c r="BS34" i="1"/>
  <c r="BR34" i="1"/>
  <c r="I45" i="1"/>
  <c r="G43" i="1"/>
  <c r="B45" i="1"/>
  <c r="F44" i="1"/>
  <c r="AP57" i="1"/>
  <c r="G44" i="1"/>
  <c r="I44" i="1"/>
  <c r="H44" i="1"/>
  <c r="E45" i="1"/>
  <c r="F42" i="1"/>
  <c r="D45" i="1"/>
  <c r="E42" i="1"/>
  <c r="D44" i="1"/>
  <c r="AN57" i="1"/>
  <c r="G45" i="1"/>
  <c r="C45" i="1"/>
  <c r="B44" i="1"/>
  <c r="H42" i="1"/>
  <c r="D42" i="1"/>
  <c r="E43" i="1"/>
  <c r="B42" i="1"/>
  <c r="C42" i="1"/>
  <c r="D43" i="1"/>
  <c r="C43" i="1"/>
  <c r="B43" i="1"/>
  <c r="AP61" i="1"/>
  <c r="AN61" i="1"/>
  <c r="Q55" i="1"/>
  <c r="R54" i="1"/>
  <c r="R52" i="1"/>
  <c r="O55" i="1"/>
  <c r="Q54" i="1"/>
  <c r="O53" i="1"/>
  <c r="Q52" i="1"/>
  <c r="N55" i="1"/>
  <c r="P54" i="1"/>
  <c r="L53" i="1"/>
  <c r="L54" i="1"/>
  <c r="L55" i="1"/>
  <c r="S52" i="1"/>
  <c r="P52" i="1"/>
  <c r="L52" i="1"/>
  <c r="M52" i="1"/>
  <c r="S55" i="1"/>
  <c r="M55" i="1"/>
  <c r="M54" i="1"/>
  <c r="B15" i="1"/>
  <c r="B48" i="1" s="1"/>
  <c r="AK62" i="1"/>
  <c r="AK57" i="1" l="1"/>
  <c r="AM63" i="1"/>
  <c r="AS63" i="1"/>
  <c r="AR63" i="1"/>
  <c r="AM64" i="1"/>
  <c r="AR64" i="1"/>
  <c r="AS64" i="1"/>
  <c r="AR60" i="1"/>
  <c r="AM60" i="1"/>
  <c r="AS60" i="1"/>
  <c r="AK64" i="1"/>
  <c r="AK63" i="1"/>
  <c r="AK61" i="1"/>
  <c r="AR61" i="1"/>
  <c r="AM61" i="1"/>
  <c r="AS61" i="1"/>
  <c r="AS57" i="1"/>
  <c r="AR57" i="1"/>
  <c r="AM57" i="1"/>
  <c r="AS65" i="1"/>
  <c r="AM65" i="1"/>
  <c r="AR65" i="1"/>
  <c r="AK59" i="1"/>
  <c r="AS59" i="1"/>
  <c r="AR59" i="1"/>
  <c r="AM59" i="1"/>
  <c r="AN11" i="1"/>
  <c r="G5" i="1"/>
  <c r="G38" i="1" s="1"/>
  <c r="AM58" i="1"/>
  <c r="AS58" i="1"/>
  <c r="AR58" i="1"/>
  <c r="AK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<sst xmlns="http://schemas.openxmlformats.org/spreadsheetml/2006/main" count="122" uniqueCount="81">
  <si>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1.11×11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4" eb="15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</si>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</sst>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17" xfId="0" applyFont="1" applyBorder="1">
      <alignment vertical="center"/>
    </xf>
    <xf numFmtId="0" fontId="26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6" fillId="0" borderId="21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7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6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8" fillId="0" borderId="14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</cellXfs>
  <cellStyles count="1">
    <cellStyle name="標準" xfId="0" builtinId="0"/>
  </cellStyles>
  <dxfs count="752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9F27B0AD-528B-4BB3-9C7F-A92CD1E18F2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FA62D09A-ECCE-43BA-99E6-78CD45965113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68F02EEE-8607-4DC8-8692-0A3CA92CB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F7090995-C037-4C35-B32C-AF776E8DAC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B55C247A-3725-4700-91EB-71A30BC0E1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C8903658-7273-4210-9930-7B24F86C87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7F5D13C0-C35F-464D-96BE-8397048452A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993A6CEC-6BA1-43B2-BDB5-DA25751890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A1B3062F-9CE6-4143-8435-E1284C9F1FC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E7EB8F52-6091-4CAB-AED3-41A5CAD8D66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2E12068E-0F3D-4621-8D0D-F0CA716847D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D0916C88-96D1-4977-8993-21685DBAF72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1E17BA72-756D-463F-8053-CFDD2D16FE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7D260321-533A-4547-AA88-9005B42B0AE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BF8916E5-4BD5-4913-B1A0-946F537625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32BE8B93-DFE0-435C-9D3D-1F0DB1ED383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E9E0FD64-06D6-47BA-B5C2-D6344A7708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926B5545-FB8F-40AF-B779-11BEC9BF355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D7D8F28-2E09-49C3-9C97-7EBA5C1F7A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50F86B59-1C66-44F7-859D-7898006B519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F0DBE4B2-289B-40AC-B6B4-87FE54763D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A932AF0-CD65-4087-98D0-D0ADBB7FB6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77C3EC4F-2C28-4B10-B0F3-C237124B14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A715428A-EA7A-45EB-83F4-3CF9BDA68E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3114DE6E-5F44-441D-AE72-6BCC153EEA06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D/&#24335;&#12539;&#23567;&#25968;&#31532;&#20108;&#20301;&#215;&#25972;&#25968;%20&#24335;&#12398;&#12415;.xlsx" TargetMode="External"/><Relationship Id="rId1" Type="http://schemas.openxmlformats.org/officeDocument/2006/relationships/externalLinkPath" Target="&#24335;&#12539;&#23567;&#25968;&#31532;&#2010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B59EF-52AD-4B6E-ADD9-C9BC3D43D180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5.53</v>
      </c>
      <c r="AK1" s="6" t="str">
        <f t="shared" ref="AK1:AM9" si="2">AU1</f>
        <v>×</v>
      </c>
      <c r="AL1" s="6">
        <f t="shared" ca="1" si="2"/>
        <v>47</v>
      </c>
      <c r="AM1" s="6" t="str">
        <f t="shared" si="2"/>
        <v>＝</v>
      </c>
      <c r="AN1" s="7">
        <f t="shared" ref="AN1:AN9" ca="1" si="3">AX1*AP1</f>
        <v>259.91000000000003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553</v>
      </c>
      <c r="AU1" s="6" t="s">
        <v>2</v>
      </c>
      <c r="AV1" s="6">
        <f t="shared" ref="AV1:AV9" ca="1" si="7">BD1*100+BE1*10+BF1</f>
        <v>47</v>
      </c>
      <c r="AW1" s="6" t="s">
        <v>3</v>
      </c>
      <c r="AX1" s="6">
        <f t="shared" ref="AX1:AX9" ca="1" si="8">AT1*AV1</f>
        <v>25991</v>
      </c>
      <c r="AY1" s="5"/>
      <c r="AZ1" s="6">
        <f t="shared" ref="AZ1:BA9" ca="1" si="9">BO1</f>
        <v>5</v>
      </c>
      <c r="BA1" s="11">
        <f t="shared" ca="1" si="9"/>
        <v>5</v>
      </c>
      <c r="BB1" s="12">
        <f t="shared" ref="BB1:BB9" ca="1" si="10">IF(AND(BO1=0,BP1=0,BQ1=0),RANDBETWEEN(2,9),BQ1)</f>
        <v>3</v>
      </c>
      <c r="BC1" s="5"/>
      <c r="BD1" s="6">
        <f t="shared" ref="BD1:BE9" ca="1" si="11">BS1</f>
        <v>0</v>
      </c>
      <c r="BE1" s="11">
        <f t="shared" ca="1" si="11"/>
        <v>4</v>
      </c>
      <c r="BF1" s="12">
        <f t="shared" ref="BF1:BF9" ca="1" si="12">IF(AND(BS1=0,BT1=0,BU1=0),RANDBETWEEN(2,9),BU1)</f>
        <v>7</v>
      </c>
      <c r="BH1" s="6">
        <f t="shared" ref="BH1:BH9" ca="1" si="13">MOD(ROUNDDOWN($AX1/100000,0),10)</f>
        <v>0</v>
      </c>
      <c r="BI1" s="6">
        <f t="shared" ref="BI1:BI9" ca="1" si="14">MOD(ROUNDDOWN($AX1/10000,0),10)</f>
        <v>2</v>
      </c>
      <c r="BJ1" s="6">
        <f t="shared" ref="BJ1:BJ9" ca="1" si="15">MOD(ROUNDDOWN($AX1/1000,0),10)</f>
        <v>5</v>
      </c>
      <c r="BK1" s="6">
        <f t="shared" ref="BK1:BK9" ca="1" si="16">MOD(ROUNDDOWN($AX1/100,0),10)</f>
        <v>9</v>
      </c>
      <c r="BL1" s="6">
        <f t="shared" ref="BL1:BL9" ca="1" si="17">MOD(ROUNDDOWN($AX1/10,0),10)</f>
        <v>9</v>
      </c>
      <c r="BM1" s="6">
        <f t="shared" ref="BM1:BM9" ca="1" si="18">MOD(ROUNDDOWN($AX1/1,0),10)</f>
        <v>1</v>
      </c>
      <c r="BO1" s="6">
        <f t="shared" ref="BO1:BO9" ca="1" si="19">VLOOKUP($CS1,$CU$1:$CW$106,2,FALSE)</f>
        <v>5</v>
      </c>
      <c r="BP1" s="6">
        <f t="shared" ref="BP1:BP9" ca="1" si="20">VLOOKUP($CZ1,$DB$1:$DD$100,2,FALSE)</f>
        <v>5</v>
      </c>
      <c r="BQ1" s="6">
        <f t="shared" ref="BQ1:BQ9" ca="1" si="21">VLOOKUP($DG1,$DI$1:$DK$100,2,FALSE)</f>
        <v>3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4</v>
      </c>
      <c r="BU1" s="6">
        <f t="shared" ref="BU1:BU9" ca="1" si="24">VLOOKUP($DG1,$DI$1:$DK$100,3,FALSE)</f>
        <v>7</v>
      </c>
      <c r="CQ1" s="13" t="s">
        <v>4</v>
      </c>
      <c r="CR1" s="14">
        <f t="shared" ref="CR1:CR18" ca="1" si="25">RAND()</f>
        <v>0.14215171149945449</v>
      </c>
      <c r="CS1" s="15">
        <f t="shared" ref="CS1:CS18" ca="1" si="26">RANK(CR1,$CR$1:$CR$106,)</f>
        <v>14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7">RAND()</f>
        <v>0.48284588299441467</v>
      </c>
      <c r="CZ1" s="15">
        <f t="shared" ref="CZ1:CZ64" ca="1" si="28">RANK(CY1,$CY$1:$CY$100,)</f>
        <v>40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9">RAND()</f>
        <v>0.69847879597134954</v>
      </c>
      <c r="DG1" s="15">
        <f t="shared" ref="DG1:DG64" ca="1" si="30">RANK(DF1,$DF$1:$DF$100,)</f>
        <v>28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3.56</v>
      </c>
      <c r="AK2" s="6" t="str">
        <f t="shared" si="2"/>
        <v>×</v>
      </c>
      <c r="AL2" s="6">
        <f t="shared" ca="1" si="2"/>
        <v>11</v>
      </c>
      <c r="AM2" s="6" t="str">
        <f t="shared" si="2"/>
        <v>＝</v>
      </c>
      <c r="AN2" s="7">
        <f t="shared" ca="1" si="3"/>
        <v>39.160000000000004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356</v>
      </c>
      <c r="AU2" s="6" t="s">
        <v>2</v>
      </c>
      <c r="AV2" s="6">
        <f t="shared" ca="1" si="7"/>
        <v>11</v>
      </c>
      <c r="AW2" s="6" t="s">
        <v>3</v>
      </c>
      <c r="AX2" s="6">
        <f t="shared" ca="1" si="8"/>
        <v>3916</v>
      </c>
      <c r="AY2" s="5"/>
      <c r="AZ2" s="6">
        <f t="shared" ca="1" si="9"/>
        <v>3</v>
      </c>
      <c r="BA2" s="11">
        <f t="shared" ca="1" si="9"/>
        <v>5</v>
      </c>
      <c r="BB2" s="12">
        <f t="shared" ca="1" si="10"/>
        <v>6</v>
      </c>
      <c r="BC2" s="5"/>
      <c r="BD2" s="6">
        <f t="shared" ca="1" si="11"/>
        <v>0</v>
      </c>
      <c r="BE2" s="11">
        <f t="shared" ca="1" si="11"/>
        <v>1</v>
      </c>
      <c r="BF2" s="12">
        <f t="shared" ca="1" si="12"/>
        <v>1</v>
      </c>
      <c r="BH2" s="6">
        <f t="shared" ca="1" si="13"/>
        <v>0</v>
      </c>
      <c r="BI2" s="6">
        <f t="shared" ca="1" si="14"/>
        <v>0</v>
      </c>
      <c r="BJ2" s="6">
        <f t="shared" ca="1" si="15"/>
        <v>3</v>
      </c>
      <c r="BK2" s="6">
        <f t="shared" ca="1" si="16"/>
        <v>9</v>
      </c>
      <c r="BL2" s="6">
        <f t="shared" ca="1" si="17"/>
        <v>1</v>
      </c>
      <c r="BM2" s="6">
        <f t="shared" ca="1" si="18"/>
        <v>6</v>
      </c>
      <c r="BO2" s="6">
        <f t="shared" ca="1" si="19"/>
        <v>3</v>
      </c>
      <c r="BP2" s="6">
        <f t="shared" ca="1" si="20"/>
        <v>5</v>
      </c>
      <c r="BQ2" s="6">
        <f t="shared" ca="1" si="21"/>
        <v>6</v>
      </c>
      <c r="BR2" s="5"/>
      <c r="BS2" s="6">
        <f t="shared" ca="1" si="22"/>
        <v>0</v>
      </c>
      <c r="BT2" s="6">
        <f t="shared" ca="1" si="23"/>
        <v>1</v>
      </c>
      <c r="BU2" s="6">
        <f t="shared" ca="1" si="24"/>
        <v>1</v>
      </c>
      <c r="CR2" s="14">
        <f t="shared" ca="1" si="25"/>
        <v>0.25169266815662883</v>
      </c>
      <c r="CS2" s="15">
        <f t="shared" ca="1" si="26"/>
        <v>12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0.60662049272600105</v>
      </c>
      <c r="CZ2" s="15">
        <f t="shared" ca="1" si="28"/>
        <v>37</v>
      </c>
      <c r="DA2" s="5"/>
      <c r="DB2" s="5">
        <v>2</v>
      </c>
      <c r="DC2" s="16">
        <v>1</v>
      </c>
      <c r="DD2" s="16">
        <v>2</v>
      </c>
      <c r="DF2" s="14">
        <f t="shared" ca="1" si="29"/>
        <v>0.46869560387320763</v>
      </c>
      <c r="DG2" s="15">
        <f t="shared" ca="1" si="30"/>
        <v>52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4.97</v>
      </c>
      <c r="AK3" s="6" t="str">
        <f t="shared" si="2"/>
        <v>×</v>
      </c>
      <c r="AL3" s="6">
        <f t="shared" ca="1" si="2"/>
        <v>53</v>
      </c>
      <c r="AM3" s="6" t="str">
        <f t="shared" si="2"/>
        <v>＝</v>
      </c>
      <c r="AN3" s="7">
        <f t="shared" ca="1" si="3"/>
        <v>263.41000000000003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497</v>
      </c>
      <c r="AU3" s="6" t="s">
        <v>2</v>
      </c>
      <c r="AV3" s="6">
        <f t="shared" ca="1" si="7"/>
        <v>53</v>
      </c>
      <c r="AW3" s="6" t="s">
        <v>3</v>
      </c>
      <c r="AX3" s="6">
        <f t="shared" ca="1" si="8"/>
        <v>26341</v>
      </c>
      <c r="AY3" s="5"/>
      <c r="AZ3" s="6">
        <f t="shared" ca="1" si="9"/>
        <v>4</v>
      </c>
      <c r="BA3" s="11">
        <f t="shared" ca="1" si="9"/>
        <v>9</v>
      </c>
      <c r="BB3" s="12">
        <f t="shared" ca="1" si="10"/>
        <v>7</v>
      </c>
      <c r="BC3" s="5"/>
      <c r="BD3" s="6">
        <f t="shared" ca="1" si="11"/>
        <v>0</v>
      </c>
      <c r="BE3" s="11">
        <f t="shared" ca="1" si="11"/>
        <v>5</v>
      </c>
      <c r="BF3" s="12">
        <f t="shared" ca="1" si="12"/>
        <v>3</v>
      </c>
      <c r="BH3" s="6">
        <f t="shared" ca="1" si="13"/>
        <v>0</v>
      </c>
      <c r="BI3" s="6">
        <f t="shared" ca="1" si="14"/>
        <v>2</v>
      </c>
      <c r="BJ3" s="6">
        <f t="shared" ca="1" si="15"/>
        <v>6</v>
      </c>
      <c r="BK3" s="6">
        <f t="shared" ca="1" si="16"/>
        <v>3</v>
      </c>
      <c r="BL3" s="6">
        <f t="shared" ca="1" si="17"/>
        <v>4</v>
      </c>
      <c r="BM3" s="6">
        <f t="shared" ca="1" si="18"/>
        <v>1</v>
      </c>
      <c r="BO3" s="6">
        <f t="shared" ca="1" si="19"/>
        <v>4</v>
      </c>
      <c r="BP3" s="6">
        <f t="shared" ca="1" si="20"/>
        <v>9</v>
      </c>
      <c r="BQ3" s="6">
        <f t="shared" ca="1" si="21"/>
        <v>7</v>
      </c>
      <c r="BR3" s="5"/>
      <c r="BS3" s="6">
        <f t="shared" ca="1" si="22"/>
        <v>0</v>
      </c>
      <c r="BT3" s="6">
        <f t="shared" ca="1" si="23"/>
        <v>5</v>
      </c>
      <c r="BU3" s="6">
        <f t="shared" ca="1" si="24"/>
        <v>3</v>
      </c>
      <c r="CR3" s="14">
        <f t="shared" ca="1" si="25"/>
        <v>0.67760025573987537</v>
      </c>
      <c r="CS3" s="15">
        <f t="shared" ca="1" si="26"/>
        <v>4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0.12361651508235227</v>
      </c>
      <c r="CZ3" s="15">
        <f t="shared" ca="1" si="28"/>
        <v>77</v>
      </c>
      <c r="DA3" s="5"/>
      <c r="DB3" s="5">
        <v>3</v>
      </c>
      <c r="DC3" s="16">
        <v>1</v>
      </c>
      <c r="DD3" s="16">
        <v>3</v>
      </c>
      <c r="DF3" s="14">
        <f t="shared" ca="1" si="29"/>
        <v>0.32728540300053943</v>
      </c>
      <c r="DG3" s="15">
        <f t="shared" ca="1" si="30"/>
        <v>64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G</v>
      </c>
      <c r="AH4" s="4"/>
      <c r="AI4" s="5" t="s">
        <v>11</v>
      </c>
      <c r="AJ4" s="6">
        <f t="shared" ca="1" si="1"/>
        <v>8.52</v>
      </c>
      <c r="AK4" s="6" t="str">
        <f t="shared" si="2"/>
        <v>×</v>
      </c>
      <c r="AL4" s="6">
        <f t="shared" ca="1" si="2"/>
        <v>90</v>
      </c>
      <c r="AM4" s="6" t="str">
        <f t="shared" si="2"/>
        <v>＝</v>
      </c>
      <c r="AN4" s="7">
        <f t="shared" ca="1" si="3"/>
        <v>766.80000000000007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852</v>
      </c>
      <c r="AU4" s="6" t="s">
        <v>2</v>
      </c>
      <c r="AV4" s="6">
        <f t="shared" ca="1" si="7"/>
        <v>90</v>
      </c>
      <c r="AW4" s="6" t="s">
        <v>3</v>
      </c>
      <c r="AX4" s="6">
        <f t="shared" ca="1" si="8"/>
        <v>76680</v>
      </c>
      <c r="AY4" s="5"/>
      <c r="AZ4" s="6">
        <f t="shared" ca="1" si="9"/>
        <v>8</v>
      </c>
      <c r="BA4" s="11">
        <f t="shared" ca="1" si="9"/>
        <v>5</v>
      </c>
      <c r="BB4" s="12">
        <f t="shared" ca="1" si="10"/>
        <v>2</v>
      </c>
      <c r="BC4" s="5"/>
      <c r="BD4" s="6">
        <f t="shared" ca="1" si="11"/>
        <v>0</v>
      </c>
      <c r="BE4" s="11">
        <f t="shared" ca="1" si="11"/>
        <v>9</v>
      </c>
      <c r="BF4" s="12">
        <f t="shared" ca="1" si="12"/>
        <v>0</v>
      </c>
      <c r="BH4" s="6">
        <f t="shared" ca="1" si="13"/>
        <v>0</v>
      </c>
      <c r="BI4" s="6">
        <f t="shared" ca="1" si="14"/>
        <v>7</v>
      </c>
      <c r="BJ4" s="6">
        <f t="shared" ca="1" si="15"/>
        <v>6</v>
      </c>
      <c r="BK4" s="6">
        <f t="shared" ca="1" si="16"/>
        <v>6</v>
      </c>
      <c r="BL4" s="6">
        <f t="shared" ca="1" si="17"/>
        <v>8</v>
      </c>
      <c r="BM4" s="6">
        <f t="shared" ca="1" si="18"/>
        <v>0</v>
      </c>
      <c r="BO4" s="6">
        <f t="shared" ca="1" si="19"/>
        <v>8</v>
      </c>
      <c r="BP4" s="6">
        <f t="shared" ca="1" si="20"/>
        <v>5</v>
      </c>
      <c r="BQ4" s="6">
        <f t="shared" ca="1" si="21"/>
        <v>2</v>
      </c>
      <c r="BR4" s="5"/>
      <c r="BS4" s="6">
        <f t="shared" ca="1" si="22"/>
        <v>0</v>
      </c>
      <c r="BT4" s="6">
        <f t="shared" ca="1" si="23"/>
        <v>9</v>
      </c>
      <c r="BU4" s="6">
        <f t="shared" ca="1" si="24"/>
        <v>0</v>
      </c>
      <c r="CR4" s="14">
        <f t="shared" ca="1" si="25"/>
        <v>6.5277725404278231E-2</v>
      </c>
      <c r="CS4" s="15">
        <f t="shared" ca="1" si="26"/>
        <v>17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0.45049636590420006</v>
      </c>
      <c r="CZ4" s="15">
        <f t="shared" ca="1" si="28"/>
        <v>45</v>
      </c>
      <c r="DA4" s="5"/>
      <c r="DB4" s="5">
        <v>4</v>
      </c>
      <c r="DC4" s="16">
        <v>1</v>
      </c>
      <c r="DD4" s="16">
        <v>4</v>
      </c>
      <c r="DF4" s="14">
        <f t="shared" ca="1" si="29"/>
        <v>0.86505389576560188</v>
      </c>
      <c r="DG4" s="15">
        <f t="shared" ca="1" si="30"/>
        <v>11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5.53×47＝</v>
      </c>
      <c r="C5" s="32"/>
      <c r="D5" s="32"/>
      <c r="E5" s="32"/>
      <c r="F5" s="32"/>
      <c r="G5" s="33">
        <f ca="1">AN1</f>
        <v>259.91000000000003</v>
      </c>
      <c r="H5" s="33"/>
      <c r="I5" s="34"/>
      <c r="J5" s="35"/>
      <c r="K5" s="30"/>
      <c r="L5" s="31" t="str">
        <f ca="1">AJ2&amp;AK2&amp;AL2&amp;AM2</f>
        <v>3.56×11＝</v>
      </c>
      <c r="M5" s="32"/>
      <c r="N5" s="32"/>
      <c r="O5" s="32"/>
      <c r="P5" s="32"/>
      <c r="Q5" s="33">
        <f ca="1">AN2</f>
        <v>39.160000000000004</v>
      </c>
      <c r="R5" s="33"/>
      <c r="S5" s="34"/>
      <c r="T5" s="35"/>
      <c r="U5" s="30"/>
      <c r="V5" s="31" t="str">
        <f ca="1">AJ3&amp;AK3&amp;AL3&amp;AM3</f>
        <v>4.97×53＝</v>
      </c>
      <c r="W5" s="32"/>
      <c r="X5" s="32"/>
      <c r="Y5" s="32"/>
      <c r="Z5" s="32"/>
      <c r="AA5" s="33">
        <f ca="1">AN3</f>
        <v>263.41000000000003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2.2400000000000002</v>
      </c>
      <c r="AK5" s="6" t="str">
        <f t="shared" si="2"/>
        <v>×</v>
      </c>
      <c r="AL5" s="6">
        <f t="shared" ca="1" si="2"/>
        <v>54</v>
      </c>
      <c r="AM5" s="6" t="str">
        <f t="shared" si="2"/>
        <v>＝</v>
      </c>
      <c r="AN5" s="7">
        <f t="shared" ca="1" si="3"/>
        <v>120.96000000000001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224</v>
      </c>
      <c r="AU5" s="6" t="s">
        <v>2</v>
      </c>
      <c r="AV5" s="6">
        <f t="shared" ca="1" si="7"/>
        <v>54</v>
      </c>
      <c r="AW5" s="6" t="s">
        <v>3</v>
      </c>
      <c r="AX5" s="6">
        <f t="shared" ca="1" si="8"/>
        <v>12096</v>
      </c>
      <c r="AY5" s="5"/>
      <c r="AZ5" s="6">
        <f t="shared" ca="1" si="9"/>
        <v>2</v>
      </c>
      <c r="BA5" s="11">
        <f t="shared" ca="1" si="9"/>
        <v>2</v>
      </c>
      <c r="BB5" s="12">
        <f t="shared" ca="1" si="10"/>
        <v>4</v>
      </c>
      <c r="BC5" s="5"/>
      <c r="BD5" s="6">
        <f t="shared" ca="1" si="11"/>
        <v>0</v>
      </c>
      <c r="BE5" s="11">
        <f t="shared" ca="1" si="11"/>
        <v>5</v>
      </c>
      <c r="BF5" s="12">
        <f t="shared" ca="1" si="12"/>
        <v>4</v>
      </c>
      <c r="BH5" s="6">
        <f t="shared" ca="1" si="13"/>
        <v>0</v>
      </c>
      <c r="BI5" s="6">
        <f t="shared" ca="1" si="14"/>
        <v>1</v>
      </c>
      <c r="BJ5" s="6">
        <f t="shared" ca="1" si="15"/>
        <v>2</v>
      </c>
      <c r="BK5" s="6">
        <f t="shared" ca="1" si="16"/>
        <v>0</v>
      </c>
      <c r="BL5" s="6">
        <f t="shared" ca="1" si="17"/>
        <v>9</v>
      </c>
      <c r="BM5" s="6">
        <f t="shared" ca="1" si="18"/>
        <v>6</v>
      </c>
      <c r="BO5" s="6">
        <f t="shared" ca="1" si="19"/>
        <v>2</v>
      </c>
      <c r="BP5" s="6">
        <f t="shared" ca="1" si="20"/>
        <v>2</v>
      </c>
      <c r="BQ5" s="6">
        <f t="shared" ca="1" si="21"/>
        <v>4</v>
      </c>
      <c r="BR5" s="5"/>
      <c r="BS5" s="6">
        <f t="shared" ca="1" si="22"/>
        <v>0</v>
      </c>
      <c r="BT5" s="6">
        <f t="shared" ca="1" si="23"/>
        <v>5</v>
      </c>
      <c r="BU5" s="6">
        <f t="shared" ca="1" si="24"/>
        <v>4</v>
      </c>
      <c r="CR5" s="14">
        <f t="shared" ca="1" si="25"/>
        <v>0.26951239646948111</v>
      </c>
      <c r="CS5" s="15">
        <f t="shared" ca="1" si="26"/>
        <v>11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0.82709331449202517</v>
      </c>
      <c r="CZ5" s="15">
        <f t="shared" ca="1" si="28"/>
        <v>14</v>
      </c>
      <c r="DA5" s="5"/>
      <c r="DB5" s="5">
        <v>5</v>
      </c>
      <c r="DC5" s="16">
        <v>1</v>
      </c>
      <c r="DD5" s="16">
        <v>5</v>
      </c>
      <c r="DF5" s="14">
        <f t="shared" ca="1" si="29"/>
        <v>0.6453253680362484</v>
      </c>
      <c r="DG5" s="15">
        <f t="shared" ca="1" si="30"/>
        <v>35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1.41</v>
      </c>
      <c r="AK6" s="6" t="str">
        <f t="shared" si="2"/>
        <v>×</v>
      </c>
      <c r="AL6" s="6">
        <f t="shared" ca="1" si="2"/>
        <v>18</v>
      </c>
      <c r="AM6" s="6" t="str">
        <f t="shared" si="2"/>
        <v>＝</v>
      </c>
      <c r="AN6" s="7">
        <f t="shared" ca="1" si="3"/>
        <v>25.38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141</v>
      </c>
      <c r="AU6" s="6" t="s">
        <v>2</v>
      </c>
      <c r="AV6" s="6">
        <f t="shared" ca="1" si="7"/>
        <v>18</v>
      </c>
      <c r="AW6" s="6" t="s">
        <v>3</v>
      </c>
      <c r="AX6" s="6">
        <f t="shared" ca="1" si="8"/>
        <v>2538</v>
      </c>
      <c r="AY6" s="5"/>
      <c r="AZ6" s="6">
        <f t="shared" ca="1" si="9"/>
        <v>1</v>
      </c>
      <c r="BA6" s="11">
        <f t="shared" ca="1" si="9"/>
        <v>4</v>
      </c>
      <c r="BB6" s="12">
        <f t="shared" ca="1" si="10"/>
        <v>1</v>
      </c>
      <c r="BC6" s="5"/>
      <c r="BD6" s="6">
        <f t="shared" ca="1" si="11"/>
        <v>0</v>
      </c>
      <c r="BE6" s="11">
        <f t="shared" ca="1" si="11"/>
        <v>1</v>
      </c>
      <c r="BF6" s="12">
        <f t="shared" ca="1" si="12"/>
        <v>8</v>
      </c>
      <c r="BH6" s="6">
        <f t="shared" ca="1" si="13"/>
        <v>0</v>
      </c>
      <c r="BI6" s="6">
        <f t="shared" ca="1" si="14"/>
        <v>0</v>
      </c>
      <c r="BJ6" s="6">
        <f t="shared" ca="1" si="15"/>
        <v>2</v>
      </c>
      <c r="BK6" s="6">
        <f t="shared" ca="1" si="16"/>
        <v>5</v>
      </c>
      <c r="BL6" s="6">
        <f t="shared" ca="1" si="17"/>
        <v>3</v>
      </c>
      <c r="BM6" s="6">
        <f t="shared" ca="1" si="18"/>
        <v>8</v>
      </c>
      <c r="BO6" s="6">
        <f t="shared" ca="1" si="19"/>
        <v>1</v>
      </c>
      <c r="BP6" s="6">
        <f t="shared" ca="1" si="20"/>
        <v>4</v>
      </c>
      <c r="BQ6" s="6">
        <f t="shared" ca="1" si="21"/>
        <v>1</v>
      </c>
      <c r="BR6" s="5"/>
      <c r="BS6" s="6">
        <f t="shared" ca="1" si="22"/>
        <v>0</v>
      </c>
      <c r="BT6" s="6">
        <f t="shared" ca="1" si="23"/>
        <v>1</v>
      </c>
      <c r="BU6" s="6">
        <f t="shared" ca="1" si="24"/>
        <v>8</v>
      </c>
      <c r="CR6" s="14">
        <f t="shared" ca="1" si="25"/>
        <v>0.95583215975012481</v>
      </c>
      <c r="CS6" s="15">
        <f t="shared" ca="1" si="26"/>
        <v>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0.6917414114817555</v>
      </c>
      <c r="CZ6" s="15">
        <f t="shared" ca="1" si="28"/>
        <v>28</v>
      </c>
      <c r="DA6" s="5"/>
      <c r="DB6" s="5">
        <v>6</v>
      </c>
      <c r="DC6" s="16">
        <v>1</v>
      </c>
      <c r="DD6" s="16">
        <v>6</v>
      </c>
      <c r="DF6" s="14">
        <f t="shared" ca="1" si="29"/>
        <v>0.90314601411954554</v>
      </c>
      <c r="DG6" s="15">
        <f t="shared" ca="1" si="30"/>
        <v>9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5</v>
      </c>
      <c r="F7" s="42" t="str">
        <f ca="1">IF(AQ1=2,".",)</f>
        <v>.</v>
      </c>
      <c r="G7" s="42">
        <f ca="1">$BA1</f>
        <v>5</v>
      </c>
      <c r="H7" s="42">
        <f ca="1">IF(AQ1=1,".",)</f>
        <v>0</v>
      </c>
      <c r="I7" s="42">
        <f ca="1">$BB1</f>
        <v>3</v>
      </c>
      <c r="J7" s="36"/>
      <c r="K7" s="39"/>
      <c r="L7" s="40"/>
      <c r="M7" s="40"/>
      <c r="N7" s="41"/>
      <c r="O7" s="42">
        <f ca="1">$AZ2</f>
        <v>3</v>
      </c>
      <c r="P7" s="42" t="str">
        <f ca="1">IF(AQ2=2,".",)</f>
        <v>.</v>
      </c>
      <c r="Q7" s="42">
        <f ca="1">$BA2</f>
        <v>5</v>
      </c>
      <c r="R7" s="42">
        <f ca="1">IF(AQ2=1,".",)</f>
        <v>0</v>
      </c>
      <c r="S7" s="42">
        <f ca="1">$BB2</f>
        <v>6</v>
      </c>
      <c r="T7" s="36"/>
      <c r="U7" s="39"/>
      <c r="V7" s="40"/>
      <c r="W7" s="40"/>
      <c r="X7" s="41"/>
      <c r="Y7" s="42">
        <f ca="1">$AZ3</f>
        <v>4</v>
      </c>
      <c r="Z7" s="42" t="str">
        <f ca="1">IF(AQ3=2,".",)</f>
        <v>.</v>
      </c>
      <c r="AA7" s="42">
        <f ca="1">$BA3</f>
        <v>9</v>
      </c>
      <c r="AB7" s="42">
        <f ca="1">IF(AQ3=1,".",)</f>
        <v>0</v>
      </c>
      <c r="AC7" s="42">
        <f ca="1">$BB3</f>
        <v>7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1.18</v>
      </c>
      <c r="AK7" s="6" t="str">
        <f t="shared" si="2"/>
        <v>×</v>
      </c>
      <c r="AL7" s="6">
        <f t="shared" ca="1" si="2"/>
        <v>58</v>
      </c>
      <c r="AM7" s="6" t="str">
        <f t="shared" si="2"/>
        <v>＝</v>
      </c>
      <c r="AN7" s="7">
        <f t="shared" ca="1" si="3"/>
        <v>68.44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118</v>
      </c>
      <c r="AU7" s="6" t="s">
        <v>2</v>
      </c>
      <c r="AV7" s="6">
        <f t="shared" ca="1" si="7"/>
        <v>58</v>
      </c>
      <c r="AW7" s="6" t="s">
        <v>3</v>
      </c>
      <c r="AX7" s="6">
        <f t="shared" ca="1" si="8"/>
        <v>6844</v>
      </c>
      <c r="AY7" s="5"/>
      <c r="AZ7" s="6">
        <f t="shared" ca="1" si="9"/>
        <v>1</v>
      </c>
      <c r="BA7" s="11">
        <f t="shared" ca="1" si="9"/>
        <v>1</v>
      </c>
      <c r="BB7" s="12">
        <f t="shared" ca="1" si="10"/>
        <v>8</v>
      </c>
      <c r="BC7" s="5"/>
      <c r="BD7" s="6">
        <f t="shared" ca="1" si="11"/>
        <v>0</v>
      </c>
      <c r="BE7" s="11">
        <f t="shared" ca="1" si="11"/>
        <v>5</v>
      </c>
      <c r="BF7" s="12">
        <f t="shared" ca="1" si="12"/>
        <v>8</v>
      </c>
      <c r="BH7" s="6">
        <f t="shared" ca="1" si="13"/>
        <v>0</v>
      </c>
      <c r="BI7" s="6">
        <f t="shared" ca="1" si="14"/>
        <v>0</v>
      </c>
      <c r="BJ7" s="6">
        <f t="shared" ca="1" si="15"/>
        <v>6</v>
      </c>
      <c r="BK7" s="6">
        <f t="shared" ca="1" si="16"/>
        <v>8</v>
      </c>
      <c r="BL7" s="6">
        <f t="shared" ca="1" si="17"/>
        <v>4</v>
      </c>
      <c r="BM7" s="6">
        <f t="shared" ca="1" si="18"/>
        <v>4</v>
      </c>
      <c r="BO7" s="6">
        <f t="shared" ca="1" si="19"/>
        <v>1</v>
      </c>
      <c r="BP7" s="6">
        <f t="shared" ca="1" si="20"/>
        <v>1</v>
      </c>
      <c r="BQ7" s="6">
        <f t="shared" ca="1" si="21"/>
        <v>8</v>
      </c>
      <c r="BR7" s="5"/>
      <c r="BS7" s="6">
        <f t="shared" ca="1" si="22"/>
        <v>0</v>
      </c>
      <c r="BT7" s="6">
        <f t="shared" ca="1" si="23"/>
        <v>5</v>
      </c>
      <c r="BU7" s="6">
        <f t="shared" ca="1" si="24"/>
        <v>8</v>
      </c>
      <c r="CR7" s="14">
        <f t="shared" ca="1" si="25"/>
        <v>0.31882582044485419</v>
      </c>
      <c r="CS7" s="15">
        <f t="shared" ca="1" si="26"/>
        <v>10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0.90160486111175198</v>
      </c>
      <c r="CZ7" s="15">
        <f t="shared" ca="1" si="28"/>
        <v>5</v>
      </c>
      <c r="DA7" s="5"/>
      <c r="DB7" s="5">
        <v>7</v>
      </c>
      <c r="DC7" s="16">
        <v>1</v>
      </c>
      <c r="DD7" s="16">
        <v>7</v>
      </c>
      <c r="DF7" s="14">
        <f t="shared" ca="1" si="29"/>
        <v>0.21183413133661355</v>
      </c>
      <c r="DG7" s="15">
        <f t="shared" ca="1" si="30"/>
        <v>79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3"/>
      <c r="C8" s="43"/>
      <c r="D8" s="44" t="s">
        <v>2</v>
      </c>
      <c r="E8" s="42"/>
      <c r="F8" s="42"/>
      <c r="G8" s="42">
        <f ca="1">$BE1</f>
        <v>4</v>
      </c>
      <c r="H8" s="42"/>
      <c r="I8" s="42">
        <f ca="1">$BF1</f>
        <v>7</v>
      </c>
      <c r="J8" s="36"/>
      <c r="K8" s="39"/>
      <c r="L8" s="43"/>
      <c r="M8" s="43"/>
      <c r="N8" s="44" t="s">
        <v>2</v>
      </c>
      <c r="O8" s="42"/>
      <c r="P8" s="42"/>
      <c r="Q8" s="42">
        <f ca="1">$BE2</f>
        <v>1</v>
      </c>
      <c r="R8" s="42"/>
      <c r="S8" s="42">
        <f ca="1">$BF2</f>
        <v>1</v>
      </c>
      <c r="T8" s="36"/>
      <c r="U8" s="39"/>
      <c r="V8" s="43"/>
      <c r="W8" s="43"/>
      <c r="X8" s="44" t="s">
        <v>2</v>
      </c>
      <c r="Y8" s="42"/>
      <c r="Z8" s="42"/>
      <c r="AA8" s="42">
        <f ca="1">$BE3</f>
        <v>5</v>
      </c>
      <c r="AB8" s="42"/>
      <c r="AC8" s="42">
        <f ca="1">$BF3</f>
        <v>3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6.36</v>
      </c>
      <c r="AK8" s="6" t="str">
        <f t="shared" si="2"/>
        <v>×</v>
      </c>
      <c r="AL8" s="6">
        <f t="shared" ca="1" si="2"/>
        <v>58</v>
      </c>
      <c r="AM8" s="6" t="str">
        <f t="shared" si="2"/>
        <v>＝</v>
      </c>
      <c r="AN8" s="7">
        <f t="shared" ca="1" si="3"/>
        <v>368.88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636</v>
      </c>
      <c r="AU8" s="6" t="s">
        <v>2</v>
      </c>
      <c r="AV8" s="6">
        <f t="shared" ca="1" si="7"/>
        <v>58</v>
      </c>
      <c r="AW8" s="6" t="s">
        <v>3</v>
      </c>
      <c r="AX8" s="6">
        <f t="shared" ca="1" si="8"/>
        <v>36888</v>
      </c>
      <c r="AY8" s="5"/>
      <c r="AZ8" s="6">
        <f t="shared" ca="1" si="9"/>
        <v>6</v>
      </c>
      <c r="BA8" s="11">
        <f t="shared" ca="1" si="9"/>
        <v>3</v>
      </c>
      <c r="BB8" s="12">
        <f t="shared" ca="1" si="10"/>
        <v>6</v>
      </c>
      <c r="BC8" s="5"/>
      <c r="BD8" s="6">
        <f t="shared" ca="1" si="11"/>
        <v>0</v>
      </c>
      <c r="BE8" s="11">
        <f t="shared" ca="1" si="11"/>
        <v>5</v>
      </c>
      <c r="BF8" s="12">
        <f t="shared" ca="1" si="12"/>
        <v>8</v>
      </c>
      <c r="BH8" s="6">
        <f t="shared" ca="1" si="13"/>
        <v>0</v>
      </c>
      <c r="BI8" s="6">
        <f t="shared" ca="1" si="14"/>
        <v>3</v>
      </c>
      <c r="BJ8" s="6">
        <f t="shared" ca="1" si="15"/>
        <v>6</v>
      </c>
      <c r="BK8" s="6">
        <f t="shared" ca="1" si="16"/>
        <v>8</v>
      </c>
      <c r="BL8" s="6">
        <f t="shared" ca="1" si="17"/>
        <v>8</v>
      </c>
      <c r="BM8" s="6">
        <f t="shared" ca="1" si="18"/>
        <v>8</v>
      </c>
      <c r="BO8" s="6">
        <f t="shared" ca="1" si="19"/>
        <v>6</v>
      </c>
      <c r="BP8" s="6">
        <f t="shared" ca="1" si="20"/>
        <v>3</v>
      </c>
      <c r="BQ8" s="6">
        <f t="shared" ca="1" si="21"/>
        <v>6</v>
      </c>
      <c r="BR8" s="5"/>
      <c r="BS8" s="6">
        <f t="shared" ca="1" si="22"/>
        <v>0</v>
      </c>
      <c r="BT8" s="6">
        <f t="shared" ca="1" si="23"/>
        <v>5</v>
      </c>
      <c r="BU8" s="6">
        <f t="shared" ca="1" si="24"/>
        <v>8</v>
      </c>
      <c r="CR8" s="14">
        <f t="shared" ca="1" si="25"/>
        <v>0.11307807458120334</v>
      </c>
      <c r="CS8" s="15">
        <f t="shared" ca="1" si="26"/>
        <v>15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0.71102260565122455</v>
      </c>
      <c r="CZ8" s="15">
        <f t="shared" ca="1" si="28"/>
        <v>23</v>
      </c>
      <c r="DA8" s="5"/>
      <c r="DB8" s="5">
        <v>8</v>
      </c>
      <c r="DC8" s="16">
        <v>1</v>
      </c>
      <c r="DD8" s="16">
        <v>8</v>
      </c>
      <c r="DF8" s="14">
        <f t="shared" ca="1" si="29"/>
        <v>0.3672168794658438</v>
      </c>
      <c r="DG8" s="15">
        <f t="shared" ca="1" si="30"/>
        <v>59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5"/>
      <c r="C9" s="45"/>
      <c r="D9" s="42"/>
      <c r="E9" s="42"/>
      <c r="F9" s="42"/>
      <c r="G9" s="42"/>
      <c r="H9" s="42"/>
      <c r="I9" s="42"/>
      <c r="J9" s="36"/>
      <c r="K9" s="39"/>
      <c r="L9" s="45"/>
      <c r="M9" s="45"/>
      <c r="N9" s="42"/>
      <c r="O9" s="42"/>
      <c r="P9" s="42"/>
      <c r="Q9" s="42"/>
      <c r="R9" s="42"/>
      <c r="S9" s="42"/>
      <c r="T9" s="36"/>
      <c r="U9" s="39"/>
      <c r="V9" s="45"/>
      <c r="W9" s="45"/>
      <c r="X9" s="42"/>
      <c r="Y9" s="42"/>
      <c r="Z9" s="42"/>
      <c r="AA9" s="42"/>
      <c r="AB9" s="42"/>
      <c r="AC9" s="42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8.4700000000000006</v>
      </c>
      <c r="AK9" s="6" t="str">
        <f t="shared" si="2"/>
        <v>×</v>
      </c>
      <c r="AL9" s="6">
        <f t="shared" ca="1" si="2"/>
        <v>44</v>
      </c>
      <c r="AM9" s="6" t="str">
        <f t="shared" si="2"/>
        <v>＝</v>
      </c>
      <c r="AN9" s="7">
        <f t="shared" ca="1" si="3"/>
        <v>372.68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847</v>
      </c>
      <c r="AU9" s="6" t="s">
        <v>2</v>
      </c>
      <c r="AV9" s="6">
        <f t="shared" ca="1" si="7"/>
        <v>44</v>
      </c>
      <c r="AW9" s="6" t="s">
        <v>3</v>
      </c>
      <c r="AX9" s="6">
        <f t="shared" ca="1" si="8"/>
        <v>37268</v>
      </c>
      <c r="AY9" s="5"/>
      <c r="AZ9" s="6">
        <f t="shared" ca="1" si="9"/>
        <v>8</v>
      </c>
      <c r="BA9" s="11">
        <f t="shared" ca="1" si="9"/>
        <v>4</v>
      </c>
      <c r="BB9" s="12">
        <f t="shared" ca="1" si="10"/>
        <v>7</v>
      </c>
      <c r="BC9" s="5"/>
      <c r="BD9" s="6">
        <f t="shared" ca="1" si="11"/>
        <v>0</v>
      </c>
      <c r="BE9" s="11">
        <f t="shared" ca="1" si="11"/>
        <v>4</v>
      </c>
      <c r="BF9" s="12">
        <f t="shared" ca="1" si="12"/>
        <v>4</v>
      </c>
      <c r="BH9" s="6">
        <f t="shared" ca="1" si="13"/>
        <v>0</v>
      </c>
      <c r="BI9" s="6">
        <f t="shared" ca="1" si="14"/>
        <v>3</v>
      </c>
      <c r="BJ9" s="6">
        <f t="shared" ca="1" si="15"/>
        <v>7</v>
      </c>
      <c r="BK9" s="6">
        <f t="shared" ca="1" si="16"/>
        <v>2</v>
      </c>
      <c r="BL9" s="6">
        <f t="shared" ca="1" si="17"/>
        <v>6</v>
      </c>
      <c r="BM9" s="6">
        <f t="shared" ca="1" si="18"/>
        <v>8</v>
      </c>
      <c r="BO9" s="6">
        <f t="shared" ca="1" si="19"/>
        <v>8</v>
      </c>
      <c r="BP9" s="6">
        <f t="shared" ca="1" si="20"/>
        <v>4</v>
      </c>
      <c r="BQ9" s="6">
        <f t="shared" ca="1" si="21"/>
        <v>7</v>
      </c>
      <c r="BR9" s="5"/>
      <c r="BS9" s="6">
        <f t="shared" ca="1" si="22"/>
        <v>0</v>
      </c>
      <c r="BT9" s="6">
        <f t="shared" ca="1" si="23"/>
        <v>4</v>
      </c>
      <c r="BU9" s="6">
        <f t="shared" ca="1" si="24"/>
        <v>4</v>
      </c>
      <c r="CR9" s="14">
        <f t="shared" ca="1" si="25"/>
        <v>0.44836244812361636</v>
      </c>
      <c r="CS9" s="15">
        <f t="shared" ca="1" si="26"/>
        <v>8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0.67374541588600545</v>
      </c>
      <c r="CZ9" s="15">
        <f t="shared" ca="1" si="28"/>
        <v>31</v>
      </c>
      <c r="DA9" s="5"/>
      <c r="DB9" s="5">
        <v>9</v>
      </c>
      <c r="DC9" s="16">
        <v>1</v>
      </c>
      <c r="DD9" s="16">
        <v>9</v>
      </c>
      <c r="DF9" s="14">
        <f t="shared" ca="1" si="29"/>
        <v>0.32001667322912764</v>
      </c>
      <c r="DG9" s="15">
        <f t="shared" ca="1" si="30"/>
        <v>65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5"/>
      <c r="C10" s="45"/>
      <c r="D10" s="45"/>
      <c r="E10" s="45"/>
      <c r="F10" s="45"/>
      <c r="G10" s="45"/>
      <c r="H10" s="45"/>
      <c r="I10" s="45"/>
      <c r="J10" s="36"/>
      <c r="K10" s="39"/>
      <c r="L10" s="45"/>
      <c r="M10" s="45"/>
      <c r="N10" s="45"/>
      <c r="O10" s="45"/>
      <c r="P10" s="45"/>
      <c r="Q10" s="45"/>
      <c r="R10" s="45"/>
      <c r="S10" s="45"/>
      <c r="T10" s="36"/>
      <c r="U10" s="39"/>
      <c r="V10" s="45"/>
      <c r="W10" s="45"/>
      <c r="X10" s="45"/>
      <c r="Y10" s="45"/>
      <c r="Z10" s="45"/>
      <c r="AA10" s="45"/>
      <c r="AB10" s="45"/>
      <c r="AC10" s="45"/>
      <c r="AD10" s="36"/>
      <c r="BB10" s="46" t="s">
        <v>17</v>
      </c>
      <c r="BF10" s="46" t="s">
        <v>17</v>
      </c>
      <c r="CR10" s="14">
        <f t="shared" ca="1" si="25"/>
        <v>8.6660981954649108E-2</v>
      </c>
      <c r="CS10" s="15">
        <f t="shared" ca="1" si="26"/>
        <v>16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0.20132188726004041</v>
      </c>
      <c r="CZ10" s="15">
        <f t="shared" ca="1" si="28"/>
        <v>65</v>
      </c>
      <c r="DA10" s="5"/>
      <c r="DB10" s="5">
        <v>10</v>
      </c>
      <c r="DC10" s="16">
        <v>2</v>
      </c>
      <c r="DD10" s="16">
        <v>1</v>
      </c>
      <c r="DF10" s="14">
        <f t="shared" ca="1" si="29"/>
        <v>7.8634666942755227E-2</v>
      </c>
      <c r="DG10" s="15">
        <f t="shared" ca="1" si="30"/>
        <v>86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5"/>
      <c r="C11" s="45"/>
      <c r="D11" s="45"/>
      <c r="E11" s="45"/>
      <c r="F11" s="45"/>
      <c r="G11" s="45"/>
      <c r="H11" s="45"/>
      <c r="I11" s="45"/>
      <c r="J11" s="36"/>
      <c r="K11" s="39"/>
      <c r="L11" s="45"/>
      <c r="M11" s="45"/>
      <c r="N11" s="45"/>
      <c r="O11" s="45"/>
      <c r="P11" s="45"/>
      <c r="Q11" s="45"/>
      <c r="R11" s="45"/>
      <c r="S11" s="45"/>
      <c r="T11" s="36"/>
      <c r="U11" s="39"/>
      <c r="V11" s="45"/>
      <c r="W11" s="45"/>
      <c r="X11" s="45"/>
      <c r="Y11" s="45"/>
      <c r="Z11" s="45"/>
      <c r="AA11" s="45"/>
      <c r="AB11" s="45"/>
      <c r="AC11" s="45"/>
      <c r="AD11" s="36"/>
      <c r="AN11" s="3">
        <f ca="1">INT(MOD(SIGN(AN1)*AN1/0.01,10))</f>
        <v>1</v>
      </c>
      <c r="CR11" s="14">
        <f t="shared" ca="1" si="25"/>
        <v>0.449315507277529</v>
      </c>
      <c r="CS11" s="15">
        <f t="shared" ca="1" si="26"/>
        <v>7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0.27097176902299747</v>
      </c>
      <c r="CZ11" s="15">
        <f t="shared" ca="1" si="28"/>
        <v>57</v>
      </c>
      <c r="DA11" s="5"/>
      <c r="DB11" s="5">
        <v>11</v>
      </c>
      <c r="DC11" s="16">
        <v>2</v>
      </c>
      <c r="DD11" s="16">
        <v>2</v>
      </c>
      <c r="DF11" s="14">
        <f t="shared" ca="1" si="29"/>
        <v>0.69486628557959684</v>
      </c>
      <c r="DG11" s="15">
        <f t="shared" ca="1" si="30"/>
        <v>29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>
        <f t="shared" ca="1" si="25"/>
        <v>0.36358169533266804</v>
      </c>
      <c r="CS12" s="15">
        <f t="shared" ca="1" si="26"/>
        <v>9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0.61091632806686003</v>
      </c>
      <c r="CZ12" s="15">
        <f t="shared" ca="1" si="28"/>
        <v>36</v>
      </c>
      <c r="DA12" s="5"/>
      <c r="DB12" s="5">
        <v>12</v>
      </c>
      <c r="DC12" s="16">
        <v>2</v>
      </c>
      <c r="DD12" s="16">
        <v>3</v>
      </c>
      <c r="DF12" s="14">
        <f t="shared" ca="1" si="29"/>
        <v>0.92255975185709094</v>
      </c>
      <c r="DG12" s="15">
        <f t="shared" ca="1" si="30"/>
        <v>5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7"/>
      <c r="B13" s="48"/>
      <c r="C13" s="48"/>
      <c r="D13" s="48"/>
      <c r="E13" s="48"/>
      <c r="F13" s="48"/>
      <c r="G13" s="48"/>
      <c r="H13" s="48"/>
      <c r="I13" s="48"/>
      <c r="J13" s="49"/>
      <c r="K13" s="47"/>
      <c r="L13" s="48"/>
      <c r="M13" s="48"/>
      <c r="N13" s="48"/>
      <c r="O13" s="48"/>
      <c r="P13" s="48"/>
      <c r="Q13" s="48"/>
      <c r="R13" s="48"/>
      <c r="S13" s="48"/>
      <c r="T13" s="49"/>
      <c r="U13" s="47"/>
      <c r="V13" s="48"/>
      <c r="W13" s="50"/>
      <c r="X13" s="50"/>
      <c r="Y13" s="50"/>
      <c r="Z13" s="50"/>
      <c r="AA13" s="50"/>
      <c r="AB13" s="50"/>
      <c r="AC13" s="50"/>
      <c r="AD13" s="51"/>
      <c r="CR13" s="14">
        <f t="shared" ca="1" si="25"/>
        <v>0.49282470644334464</v>
      </c>
      <c r="CS13" s="15">
        <f t="shared" ca="1" si="26"/>
        <v>6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0.25500759726115729</v>
      </c>
      <c r="CZ13" s="15">
        <f t="shared" ca="1" si="28"/>
        <v>59</v>
      </c>
      <c r="DA13" s="5"/>
      <c r="DB13" s="5">
        <v>13</v>
      </c>
      <c r="DC13" s="16">
        <v>2</v>
      </c>
      <c r="DD13" s="16">
        <v>4</v>
      </c>
      <c r="DF13" s="14">
        <f t="shared" ca="1" si="29"/>
        <v>0.50673880045610831</v>
      </c>
      <c r="DG13" s="15">
        <f t="shared" ca="1" si="30"/>
        <v>47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G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4.060944412364742E-2</v>
      </c>
      <c r="CS14" s="15">
        <f t="shared" ca="1" si="26"/>
        <v>18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0.29798281132539617</v>
      </c>
      <c r="CZ14" s="15">
        <f t="shared" ca="1" si="28"/>
        <v>55</v>
      </c>
      <c r="DA14" s="5"/>
      <c r="DB14" s="5">
        <v>14</v>
      </c>
      <c r="DC14" s="16">
        <v>2</v>
      </c>
      <c r="DD14" s="16">
        <v>5</v>
      </c>
      <c r="DF14" s="14">
        <f t="shared" ca="1" si="29"/>
        <v>0.99816260723501038</v>
      </c>
      <c r="DG14" s="15">
        <f t="shared" ca="1" si="30"/>
        <v>1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8.52×90＝</v>
      </c>
      <c r="C15" s="32"/>
      <c r="D15" s="32"/>
      <c r="E15" s="32"/>
      <c r="F15" s="32"/>
      <c r="G15" s="33">
        <f ca="1">AN4</f>
        <v>766.80000000000007</v>
      </c>
      <c r="H15" s="33"/>
      <c r="I15" s="34"/>
      <c r="J15" s="35"/>
      <c r="K15" s="30"/>
      <c r="L15" s="31" t="str">
        <f ca="1">AJ5&amp;AK5&amp;AL5&amp;AM5</f>
        <v>2.24×54＝</v>
      </c>
      <c r="M15" s="32"/>
      <c r="N15" s="32"/>
      <c r="O15" s="32"/>
      <c r="P15" s="32"/>
      <c r="Q15" s="33">
        <f ca="1">AN5</f>
        <v>120.96000000000001</v>
      </c>
      <c r="R15" s="33"/>
      <c r="S15" s="34"/>
      <c r="T15" s="35"/>
      <c r="U15" s="30"/>
      <c r="V15" s="31" t="str">
        <f ca="1">AJ6&amp;AK6&amp;AL6&amp;AM6</f>
        <v>1.41×18＝</v>
      </c>
      <c r="W15" s="32"/>
      <c r="X15" s="32"/>
      <c r="Y15" s="32"/>
      <c r="Z15" s="32"/>
      <c r="AA15" s="33">
        <f ca="1">AN6</f>
        <v>25.38</v>
      </c>
      <c r="AB15" s="33"/>
      <c r="AC15" s="34"/>
      <c r="AD15" s="36"/>
      <c r="AN15" s="52"/>
      <c r="AZ15" s="5"/>
      <c r="BA15" s="5"/>
      <c r="BB15" s="5"/>
      <c r="BC15" s="5"/>
      <c r="CR15" s="14">
        <f t="shared" ca="1" si="25"/>
        <v>0.86419013261055033</v>
      </c>
      <c r="CS15" s="15">
        <f t="shared" ca="1" si="26"/>
        <v>3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0.85219149402593308</v>
      </c>
      <c r="CZ15" s="15">
        <f t="shared" ca="1" si="28"/>
        <v>11</v>
      </c>
      <c r="DA15" s="5"/>
      <c r="DB15" s="5">
        <v>15</v>
      </c>
      <c r="DC15" s="16">
        <v>2</v>
      </c>
      <c r="DD15" s="16">
        <v>6</v>
      </c>
      <c r="DF15" s="14">
        <f t="shared" ca="1" si="29"/>
        <v>0.35006814231117256</v>
      </c>
      <c r="DG15" s="15">
        <f t="shared" ca="1" si="30"/>
        <v>63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0.15798030082677006</v>
      </c>
      <c r="CS16" s="15">
        <f t="shared" ca="1" si="26"/>
        <v>13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0.21261603484428082</v>
      </c>
      <c r="CZ16" s="15">
        <f t="shared" ca="1" si="28"/>
        <v>63</v>
      </c>
      <c r="DA16" s="5"/>
      <c r="DB16" s="5">
        <v>16</v>
      </c>
      <c r="DC16" s="16">
        <v>2</v>
      </c>
      <c r="DD16" s="16">
        <v>7</v>
      </c>
      <c r="DF16" s="14">
        <f t="shared" ca="1" si="29"/>
        <v>0.51045461716401641</v>
      </c>
      <c r="DG16" s="15">
        <f t="shared" ca="1" si="30"/>
        <v>46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8</v>
      </c>
      <c r="F17" s="42" t="str">
        <f ca="1">IF(AQ4=2,".",)</f>
        <v>.</v>
      </c>
      <c r="G17" s="42">
        <f ca="1">$BA4</f>
        <v>5</v>
      </c>
      <c r="H17" s="42">
        <f ca="1">IF(AQ4=1,".",)</f>
        <v>0</v>
      </c>
      <c r="I17" s="42">
        <f ca="1">$BB4</f>
        <v>2</v>
      </c>
      <c r="J17" s="36"/>
      <c r="K17" s="39"/>
      <c r="L17" s="40"/>
      <c r="M17" s="40"/>
      <c r="N17" s="41"/>
      <c r="O17" s="42">
        <f ca="1">$AZ5</f>
        <v>2</v>
      </c>
      <c r="P17" s="42" t="str">
        <f ca="1">IF(AQ5=2,".",)</f>
        <v>.</v>
      </c>
      <c r="Q17" s="42">
        <f ca="1">$BA5</f>
        <v>2</v>
      </c>
      <c r="R17" s="42">
        <f ca="1">IF(AQ5=1,".",)</f>
        <v>0</v>
      </c>
      <c r="S17" s="42">
        <f ca="1">$BB5</f>
        <v>4</v>
      </c>
      <c r="T17" s="36"/>
      <c r="U17" s="39"/>
      <c r="V17" s="40"/>
      <c r="W17" s="40"/>
      <c r="X17" s="41"/>
      <c r="Y17" s="42">
        <f ca="1">$AZ6</f>
        <v>1</v>
      </c>
      <c r="Z17" s="42" t="str">
        <f ca="1">IF(AQ6=2,".",)</f>
        <v>.</v>
      </c>
      <c r="AA17" s="42">
        <f ca="1">$BA6</f>
        <v>4</v>
      </c>
      <c r="AB17" s="42">
        <f ca="1">IF(AQ6=1,".",)</f>
        <v>0</v>
      </c>
      <c r="AC17" s="42">
        <f ca="1">$BB6</f>
        <v>1</v>
      </c>
      <c r="AD17" s="36"/>
      <c r="CR17" s="14">
        <f t="shared" ca="1" si="25"/>
        <v>0.95462628711039654</v>
      </c>
      <c r="CS17" s="15">
        <f t="shared" ca="1" si="26"/>
        <v>2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0.37806640498075927</v>
      </c>
      <c r="CZ17" s="15">
        <f t="shared" ca="1" si="28"/>
        <v>48</v>
      </c>
      <c r="DA17" s="5"/>
      <c r="DB17" s="5">
        <v>17</v>
      </c>
      <c r="DC17" s="16">
        <v>2</v>
      </c>
      <c r="DD17" s="16">
        <v>8</v>
      </c>
      <c r="DF17" s="14">
        <f t="shared" ca="1" si="29"/>
        <v>0.65336022471685928</v>
      </c>
      <c r="DG17" s="15">
        <f t="shared" ca="1" si="30"/>
        <v>33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3"/>
      <c r="C18" s="43"/>
      <c r="D18" s="44" t="s">
        <v>2</v>
      </c>
      <c r="E18" s="42"/>
      <c r="F18" s="42"/>
      <c r="G18" s="42">
        <f ca="1">$BE4</f>
        <v>9</v>
      </c>
      <c r="H18" s="42"/>
      <c r="I18" s="42">
        <f ca="1">$BF4</f>
        <v>0</v>
      </c>
      <c r="J18" s="36"/>
      <c r="K18" s="39"/>
      <c r="L18" s="43"/>
      <c r="M18" s="43"/>
      <c r="N18" s="44" t="s">
        <v>2</v>
      </c>
      <c r="O18" s="42"/>
      <c r="P18" s="42"/>
      <c r="Q18" s="42">
        <f ca="1">$BE5</f>
        <v>5</v>
      </c>
      <c r="R18" s="42"/>
      <c r="S18" s="42">
        <f ca="1">$BF5</f>
        <v>4</v>
      </c>
      <c r="T18" s="36"/>
      <c r="U18" s="39"/>
      <c r="V18" s="43"/>
      <c r="W18" s="43"/>
      <c r="X18" s="44" t="s">
        <v>2</v>
      </c>
      <c r="Y18" s="42"/>
      <c r="Z18" s="42"/>
      <c r="AA18" s="42">
        <f ca="1">$BE6</f>
        <v>1</v>
      </c>
      <c r="AB18" s="42"/>
      <c r="AC18" s="42">
        <f ca="1">$BF6</f>
        <v>8</v>
      </c>
      <c r="AD18" s="36"/>
      <c r="CR18" s="14">
        <f t="shared" ca="1" si="25"/>
        <v>0.64885907904848661</v>
      </c>
      <c r="CS18" s="15">
        <f t="shared" ca="1" si="26"/>
        <v>5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0.36372316293381057</v>
      </c>
      <c r="CZ18" s="15">
        <f t="shared" ca="1" si="28"/>
        <v>52</v>
      </c>
      <c r="DA18" s="5"/>
      <c r="DB18" s="5">
        <v>18</v>
      </c>
      <c r="DC18" s="16">
        <v>2</v>
      </c>
      <c r="DD18" s="16">
        <v>9</v>
      </c>
      <c r="DF18" s="14">
        <f t="shared" ca="1" si="29"/>
        <v>0.4856700938823838</v>
      </c>
      <c r="DG18" s="15">
        <f t="shared" ca="1" si="30"/>
        <v>48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5"/>
      <c r="C19" s="45"/>
      <c r="D19" s="42"/>
      <c r="E19" s="42"/>
      <c r="F19" s="42"/>
      <c r="G19" s="42"/>
      <c r="H19" s="42"/>
      <c r="I19" s="42"/>
      <c r="J19" s="36"/>
      <c r="K19" s="39"/>
      <c r="L19" s="45"/>
      <c r="M19" s="45"/>
      <c r="N19" s="42"/>
      <c r="O19" s="42"/>
      <c r="P19" s="42"/>
      <c r="Q19" s="42"/>
      <c r="R19" s="42"/>
      <c r="S19" s="42"/>
      <c r="T19" s="36"/>
      <c r="U19" s="39"/>
      <c r="V19" s="45"/>
      <c r="W19" s="45"/>
      <c r="X19" s="42"/>
      <c r="Y19" s="42"/>
      <c r="Z19" s="42"/>
      <c r="AA19" s="42"/>
      <c r="AB19" s="42"/>
      <c r="AC19" s="42"/>
      <c r="AD19" s="36"/>
      <c r="AN19" s="52"/>
      <c r="CR19" s="14"/>
      <c r="CS19" s="15"/>
      <c r="CT19" s="5"/>
      <c r="CU19" s="5"/>
      <c r="CV19" s="5"/>
      <c r="CW19" s="5"/>
      <c r="CX19" s="5"/>
      <c r="CY19" s="14">
        <f t="shared" ca="1" si="27"/>
        <v>0.9343261674132155</v>
      </c>
      <c r="CZ19" s="15">
        <f t="shared" ca="1" si="28"/>
        <v>3</v>
      </c>
      <c r="DA19" s="5"/>
      <c r="DB19" s="5">
        <v>19</v>
      </c>
      <c r="DC19" s="16">
        <v>3</v>
      </c>
      <c r="DD19" s="16">
        <v>1</v>
      </c>
      <c r="DF19" s="14">
        <f t="shared" ca="1" si="29"/>
        <v>0.38202118223296211</v>
      </c>
      <c r="DG19" s="15">
        <f t="shared" ca="1" si="30"/>
        <v>57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5"/>
      <c r="C20" s="45"/>
      <c r="D20" s="45"/>
      <c r="E20" s="45"/>
      <c r="F20" s="45"/>
      <c r="G20" s="45"/>
      <c r="H20" s="45"/>
      <c r="I20" s="45"/>
      <c r="J20" s="36"/>
      <c r="K20" s="39"/>
      <c r="L20" s="45"/>
      <c r="M20" s="45"/>
      <c r="N20" s="45"/>
      <c r="O20" s="45"/>
      <c r="P20" s="45"/>
      <c r="Q20" s="45"/>
      <c r="R20" s="45"/>
      <c r="S20" s="45"/>
      <c r="T20" s="36"/>
      <c r="U20" s="39"/>
      <c r="V20" s="45"/>
      <c r="W20" s="45"/>
      <c r="X20" s="45"/>
      <c r="Y20" s="45"/>
      <c r="Z20" s="45"/>
      <c r="AA20" s="45"/>
      <c r="AB20" s="45"/>
      <c r="AC20" s="45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0.82782192047107073</v>
      </c>
      <c r="CZ20" s="15">
        <f t="shared" ca="1" si="28"/>
        <v>13</v>
      </c>
      <c r="DA20" s="5"/>
      <c r="DB20" s="5">
        <v>20</v>
      </c>
      <c r="DC20" s="16">
        <v>3</v>
      </c>
      <c r="DD20" s="16">
        <v>2</v>
      </c>
      <c r="DF20" s="14">
        <f t="shared" ca="1" si="29"/>
        <v>0.81849416978768141</v>
      </c>
      <c r="DG20" s="15">
        <f t="shared" ca="1" si="30"/>
        <v>13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5"/>
      <c r="C21" s="45"/>
      <c r="D21" s="45"/>
      <c r="E21" s="45"/>
      <c r="F21" s="45"/>
      <c r="G21" s="45"/>
      <c r="H21" s="45"/>
      <c r="I21" s="45"/>
      <c r="J21" s="36"/>
      <c r="K21" s="39"/>
      <c r="L21" s="45"/>
      <c r="M21" s="45"/>
      <c r="N21" s="45"/>
      <c r="O21" s="45"/>
      <c r="P21" s="45"/>
      <c r="Q21" s="45"/>
      <c r="R21" s="45"/>
      <c r="S21" s="45"/>
      <c r="T21" s="36"/>
      <c r="U21" s="39"/>
      <c r="V21" s="45"/>
      <c r="W21" s="45"/>
      <c r="X21" s="45"/>
      <c r="Y21" s="45"/>
      <c r="Z21" s="45"/>
      <c r="AA21" s="45"/>
      <c r="AB21" s="45"/>
      <c r="AC21" s="45"/>
      <c r="AD21" s="36"/>
      <c r="CR21" s="14"/>
      <c r="CS21" s="15"/>
      <c r="CT21" s="5"/>
      <c r="CU21" s="5"/>
      <c r="CV21" s="5"/>
      <c r="CW21" s="5"/>
      <c r="CX21" s="5"/>
      <c r="CY21" s="14">
        <f t="shared" ca="1" si="27"/>
        <v>0.80881880386933958</v>
      </c>
      <c r="CZ21" s="15">
        <f t="shared" ca="1" si="28"/>
        <v>15</v>
      </c>
      <c r="DA21" s="5"/>
      <c r="DB21" s="5">
        <v>21</v>
      </c>
      <c r="DC21" s="16">
        <v>3</v>
      </c>
      <c r="DD21" s="16">
        <v>3</v>
      </c>
      <c r="DF21" s="14">
        <f t="shared" ca="1" si="29"/>
        <v>0.52136570796007597</v>
      </c>
      <c r="DG21" s="15">
        <f t="shared" ca="1" si="30"/>
        <v>45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>
        <f t="shared" ca="1" si="27"/>
        <v>0.86991825626087094</v>
      </c>
      <c r="CZ22" s="15">
        <f t="shared" ca="1" si="28"/>
        <v>7</v>
      </c>
      <c r="DA22" s="5"/>
      <c r="DB22" s="5">
        <v>22</v>
      </c>
      <c r="DC22" s="16">
        <v>3</v>
      </c>
      <c r="DD22" s="16">
        <v>4</v>
      </c>
      <c r="DF22" s="14">
        <f t="shared" ca="1" si="29"/>
        <v>0.91265487948695823</v>
      </c>
      <c r="DG22" s="15">
        <f t="shared" ca="1" si="30"/>
        <v>7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7"/>
      <c r="B23" s="48"/>
      <c r="C23" s="48"/>
      <c r="D23" s="48"/>
      <c r="E23" s="48"/>
      <c r="F23" s="48"/>
      <c r="G23" s="48"/>
      <c r="H23" s="48"/>
      <c r="I23" s="48"/>
      <c r="J23" s="49"/>
      <c r="K23" s="47"/>
      <c r="L23" s="48"/>
      <c r="M23" s="48"/>
      <c r="N23" s="48"/>
      <c r="O23" s="48"/>
      <c r="P23" s="48"/>
      <c r="Q23" s="48"/>
      <c r="R23" s="48"/>
      <c r="S23" s="48"/>
      <c r="T23" s="49"/>
      <c r="U23" s="47"/>
      <c r="V23" s="48"/>
      <c r="W23" s="50"/>
      <c r="X23" s="50"/>
      <c r="Y23" s="50"/>
      <c r="Z23" s="50"/>
      <c r="AA23" s="50"/>
      <c r="AB23" s="50"/>
      <c r="AC23" s="50"/>
      <c r="AD23" s="51"/>
      <c r="CR23" s="14"/>
      <c r="CS23" s="15"/>
      <c r="CT23" s="5"/>
      <c r="CU23" s="5"/>
      <c r="CV23" s="5"/>
      <c r="CW23" s="5"/>
      <c r="CX23" s="5"/>
      <c r="CY23" s="14">
        <f t="shared" ca="1" si="27"/>
        <v>0.78884907560946549</v>
      </c>
      <c r="CZ23" s="15">
        <f t="shared" ca="1" si="28"/>
        <v>16</v>
      </c>
      <c r="DA23" s="5"/>
      <c r="DB23" s="5">
        <v>23</v>
      </c>
      <c r="DC23" s="16">
        <v>3</v>
      </c>
      <c r="DD23" s="16">
        <v>5</v>
      </c>
      <c r="DF23" s="14">
        <f t="shared" ca="1" si="29"/>
        <v>0.39243506872555212</v>
      </c>
      <c r="DG23" s="15">
        <f t="shared" ca="1" si="30"/>
        <v>56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7"/>
        <v>0.1576557729048409</v>
      </c>
      <c r="CZ24" s="15">
        <f t="shared" ca="1" si="28"/>
        <v>74</v>
      </c>
      <c r="DA24" s="5"/>
      <c r="DB24" s="5">
        <v>24</v>
      </c>
      <c r="DC24" s="16">
        <v>3</v>
      </c>
      <c r="DD24" s="16">
        <v>6</v>
      </c>
      <c r="DF24" s="14">
        <f t="shared" ca="1" si="29"/>
        <v>0.59408245424424411</v>
      </c>
      <c r="DG24" s="15">
        <f t="shared" ca="1" si="30"/>
        <v>38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1.18×58＝</v>
      </c>
      <c r="C25" s="32"/>
      <c r="D25" s="32"/>
      <c r="E25" s="32"/>
      <c r="F25" s="32"/>
      <c r="G25" s="33">
        <f ca="1">AN7</f>
        <v>68.44</v>
      </c>
      <c r="H25" s="33"/>
      <c r="I25" s="34"/>
      <c r="J25" s="35"/>
      <c r="K25" s="30"/>
      <c r="L25" s="31" t="str">
        <f ca="1">AJ8&amp;AK8&amp;AL8&amp;AM8</f>
        <v>6.36×58＝</v>
      </c>
      <c r="M25" s="32"/>
      <c r="N25" s="32"/>
      <c r="O25" s="32"/>
      <c r="P25" s="32"/>
      <c r="Q25" s="33">
        <f ca="1">AN8</f>
        <v>368.88</v>
      </c>
      <c r="R25" s="33"/>
      <c r="S25" s="34"/>
      <c r="T25" s="35"/>
      <c r="U25" s="30"/>
      <c r="V25" s="31" t="str">
        <f ca="1">AJ9&amp;AK9&amp;AL9&amp;AM9</f>
        <v>8.47×44＝</v>
      </c>
      <c r="W25" s="32"/>
      <c r="X25" s="32"/>
      <c r="Y25" s="32"/>
      <c r="Z25" s="32"/>
      <c r="AA25" s="33">
        <f ca="1">AN9</f>
        <v>372.68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7"/>
        <v>0.18669141513837317</v>
      </c>
      <c r="CZ25" s="15">
        <f t="shared" ca="1" si="28"/>
        <v>66</v>
      </c>
      <c r="DA25" s="5"/>
      <c r="DB25" s="5">
        <v>25</v>
      </c>
      <c r="DC25" s="16">
        <v>3</v>
      </c>
      <c r="DD25" s="16">
        <v>7</v>
      </c>
      <c r="DF25" s="14">
        <f t="shared" ca="1" si="29"/>
        <v>0.55584518015910467</v>
      </c>
      <c r="DG25" s="15">
        <f t="shared" ca="1" si="30"/>
        <v>41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7"/>
        <v>0.26913721788255285</v>
      </c>
      <c r="CZ26" s="15">
        <f t="shared" ca="1" si="28"/>
        <v>58</v>
      </c>
      <c r="DA26" s="5"/>
      <c r="DB26" s="5">
        <v>26</v>
      </c>
      <c r="DC26" s="16">
        <v>3</v>
      </c>
      <c r="DD26" s="16">
        <v>8</v>
      </c>
      <c r="DF26" s="14">
        <f t="shared" ca="1" si="29"/>
        <v>0.67425134196956416</v>
      </c>
      <c r="DG26" s="15">
        <f t="shared" ca="1" si="30"/>
        <v>30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1</v>
      </c>
      <c r="F27" s="42" t="str">
        <f ca="1">IF(AQ7=2,".",)</f>
        <v>.</v>
      </c>
      <c r="G27" s="42">
        <f ca="1">$BA7</f>
        <v>1</v>
      </c>
      <c r="H27" s="42">
        <f ca="1">IF(AQ7=1,".",)</f>
        <v>0</v>
      </c>
      <c r="I27" s="42">
        <f ca="1">$BB7</f>
        <v>8</v>
      </c>
      <c r="J27" s="36"/>
      <c r="K27" s="39"/>
      <c r="L27" s="40"/>
      <c r="M27" s="40"/>
      <c r="N27" s="41"/>
      <c r="O27" s="42">
        <f ca="1">$AZ8</f>
        <v>6</v>
      </c>
      <c r="P27" s="42" t="str">
        <f ca="1">IF(AQ8=2,".",)</f>
        <v>.</v>
      </c>
      <c r="Q27" s="42">
        <f ca="1">$BA8</f>
        <v>3</v>
      </c>
      <c r="R27" s="42">
        <f ca="1">IF(AQ8=1,".",)</f>
        <v>0</v>
      </c>
      <c r="S27" s="42">
        <f ca="1">$BB8</f>
        <v>6</v>
      </c>
      <c r="T27" s="36"/>
      <c r="U27" s="39"/>
      <c r="V27" s="40"/>
      <c r="W27" s="40"/>
      <c r="X27" s="41"/>
      <c r="Y27" s="42">
        <f ca="1">$AZ9</f>
        <v>8</v>
      </c>
      <c r="Z27" s="42" t="str">
        <f ca="1">IF(AQ9=2,".",)</f>
        <v>.</v>
      </c>
      <c r="AA27" s="42">
        <f ca="1">$BA9</f>
        <v>4</v>
      </c>
      <c r="AB27" s="42">
        <f ca="1">IF(AQ9=1,".",)</f>
        <v>0</v>
      </c>
      <c r="AC27" s="42">
        <f ca="1">$BB9</f>
        <v>7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7"/>
        <v>0.9673830393041376</v>
      </c>
      <c r="CZ27" s="15">
        <f t="shared" ca="1" si="28"/>
        <v>1</v>
      </c>
      <c r="DA27" s="5"/>
      <c r="DB27" s="5">
        <v>27</v>
      </c>
      <c r="DC27" s="16">
        <v>3</v>
      </c>
      <c r="DD27" s="16">
        <v>9</v>
      </c>
      <c r="DF27" s="14">
        <f t="shared" ca="1" si="29"/>
        <v>0.73173868091708838</v>
      </c>
      <c r="DG27" s="15">
        <f t="shared" ca="1" si="30"/>
        <v>22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3"/>
      <c r="C28" s="43"/>
      <c r="D28" s="44" t="s">
        <v>2</v>
      </c>
      <c r="E28" s="42"/>
      <c r="F28" s="42"/>
      <c r="G28" s="42">
        <f ca="1">$BE7</f>
        <v>5</v>
      </c>
      <c r="H28" s="42"/>
      <c r="I28" s="42">
        <f ca="1">$BF7</f>
        <v>8</v>
      </c>
      <c r="J28" s="36"/>
      <c r="K28" s="39"/>
      <c r="L28" s="43"/>
      <c r="M28" s="43"/>
      <c r="N28" s="44" t="s">
        <v>2</v>
      </c>
      <c r="O28" s="42"/>
      <c r="P28" s="42"/>
      <c r="Q28" s="42">
        <f ca="1">$BE8</f>
        <v>5</v>
      </c>
      <c r="R28" s="42"/>
      <c r="S28" s="42">
        <f ca="1">$BF8</f>
        <v>8</v>
      </c>
      <c r="T28" s="36"/>
      <c r="U28" s="39"/>
      <c r="V28" s="43"/>
      <c r="W28" s="43"/>
      <c r="X28" s="44" t="s">
        <v>2</v>
      </c>
      <c r="Y28" s="42"/>
      <c r="Z28" s="42"/>
      <c r="AA28" s="42">
        <f ca="1">$BE9</f>
        <v>4</v>
      </c>
      <c r="AB28" s="42"/>
      <c r="AC28" s="42">
        <f ca="1">$BF9</f>
        <v>4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7"/>
        <v>0.3646214708072727</v>
      </c>
      <c r="CZ28" s="15">
        <f t="shared" ca="1" si="28"/>
        <v>51</v>
      </c>
      <c r="DA28" s="5"/>
      <c r="DB28" s="5">
        <v>28</v>
      </c>
      <c r="DC28" s="16">
        <v>4</v>
      </c>
      <c r="DD28" s="16">
        <v>1</v>
      </c>
      <c r="DF28" s="14">
        <f t="shared" ca="1" si="29"/>
        <v>0.73200902131744938</v>
      </c>
      <c r="DG28" s="15">
        <f t="shared" ca="1" si="30"/>
        <v>21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5"/>
      <c r="C29" s="45"/>
      <c r="D29" s="42"/>
      <c r="E29" s="42"/>
      <c r="F29" s="42"/>
      <c r="G29" s="42"/>
      <c r="H29" s="42"/>
      <c r="I29" s="42"/>
      <c r="J29" s="36"/>
      <c r="K29" s="39"/>
      <c r="L29" s="45"/>
      <c r="M29" s="45"/>
      <c r="N29" s="42"/>
      <c r="O29" s="42"/>
      <c r="P29" s="42"/>
      <c r="Q29" s="42"/>
      <c r="R29" s="42"/>
      <c r="S29" s="42"/>
      <c r="T29" s="36"/>
      <c r="U29" s="39"/>
      <c r="V29" s="45"/>
      <c r="W29" s="45"/>
      <c r="X29" s="42"/>
      <c r="Y29" s="42"/>
      <c r="Z29" s="42"/>
      <c r="AA29" s="42"/>
      <c r="AB29" s="42"/>
      <c r="AC29" s="42"/>
      <c r="AD29" s="36"/>
      <c r="CR29" s="14"/>
      <c r="CS29" s="15"/>
      <c r="CT29" s="5"/>
      <c r="CU29" s="5"/>
      <c r="CV29" s="5"/>
      <c r="CW29" s="5"/>
      <c r="CX29" s="5"/>
      <c r="CY29" s="14">
        <f t="shared" ca="1" si="27"/>
        <v>0.45348994870770798</v>
      </c>
      <c r="CZ29" s="15">
        <f t="shared" ca="1" si="28"/>
        <v>44</v>
      </c>
      <c r="DA29" s="5"/>
      <c r="DB29" s="5">
        <v>29</v>
      </c>
      <c r="DC29" s="16">
        <v>4</v>
      </c>
      <c r="DD29" s="16">
        <v>2</v>
      </c>
      <c r="DF29" s="14">
        <f t="shared" ca="1" si="29"/>
        <v>0.65212387233352276</v>
      </c>
      <c r="DG29" s="15">
        <f t="shared" ca="1" si="30"/>
        <v>34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5"/>
      <c r="C30" s="45"/>
      <c r="D30" s="45"/>
      <c r="E30" s="45"/>
      <c r="F30" s="45"/>
      <c r="G30" s="45"/>
      <c r="H30" s="45"/>
      <c r="I30" s="45"/>
      <c r="J30" s="36"/>
      <c r="K30" s="39"/>
      <c r="L30" s="45"/>
      <c r="M30" s="45"/>
      <c r="N30" s="45"/>
      <c r="O30" s="45"/>
      <c r="P30" s="45"/>
      <c r="Q30" s="45"/>
      <c r="R30" s="45"/>
      <c r="S30" s="45"/>
      <c r="T30" s="36"/>
      <c r="U30" s="39"/>
      <c r="V30" s="45"/>
      <c r="W30" s="45"/>
      <c r="X30" s="45"/>
      <c r="Y30" s="45"/>
      <c r="Z30" s="45"/>
      <c r="AA30" s="45"/>
      <c r="AB30" s="45"/>
      <c r="AC30" s="45"/>
      <c r="AD30" s="36"/>
      <c r="CR30" s="14"/>
      <c r="CS30" s="15"/>
      <c r="CT30" s="5"/>
      <c r="CU30" s="5"/>
      <c r="CV30" s="5"/>
      <c r="CW30" s="5"/>
      <c r="CX30" s="5"/>
      <c r="CY30" s="14">
        <f t="shared" ca="1" si="27"/>
        <v>0.12787698008794202</v>
      </c>
      <c r="CZ30" s="15">
        <f t="shared" ca="1" si="28"/>
        <v>76</v>
      </c>
      <c r="DA30" s="5"/>
      <c r="DB30" s="5">
        <v>30</v>
      </c>
      <c r="DC30" s="16">
        <v>4</v>
      </c>
      <c r="DD30" s="16">
        <v>3</v>
      </c>
      <c r="DF30" s="14">
        <f t="shared" ca="1" si="29"/>
        <v>0.10722494675653704</v>
      </c>
      <c r="DG30" s="15">
        <f t="shared" ca="1" si="30"/>
        <v>84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5"/>
      <c r="C31" s="45"/>
      <c r="D31" s="45"/>
      <c r="E31" s="45"/>
      <c r="F31" s="45"/>
      <c r="G31" s="45"/>
      <c r="H31" s="45"/>
      <c r="I31" s="45"/>
      <c r="J31" s="36"/>
      <c r="K31" s="39"/>
      <c r="L31" s="45"/>
      <c r="M31" s="45"/>
      <c r="N31" s="45"/>
      <c r="O31" s="45"/>
      <c r="P31" s="45"/>
      <c r="Q31" s="45"/>
      <c r="R31" s="45"/>
      <c r="S31" s="45"/>
      <c r="T31" s="36"/>
      <c r="U31" s="39"/>
      <c r="V31" s="45"/>
      <c r="W31" s="45"/>
      <c r="X31" s="45"/>
      <c r="Y31" s="45"/>
      <c r="Z31" s="45"/>
      <c r="AA31" s="45"/>
      <c r="AB31" s="45"/>
      <c r="AC31" s="45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7"/>
        <v>0.73787340057529871</v>
      </c>
      <c r="CZ31" s="15">
        <f t="shared" ca="1" si="28"/>
        <v>20</v>
      </c>
      <c r="DA31" s="5"/>
      <c r="DB31" s="5">
        <v>31</v>
      </c>
      <c r="DC31" s="16">
        <v>4</v>
      </c>
      <c r="DD31" s="16">
        <v>4</v>
      </c>
      <c r="DF31" s="14">
        <f t="shared" ca="1" si="29"/>
        <v>0.14462086469903745</v>
      </c>
      <c r="DG31" s="15">
        <f t="shared" ca="1" si="30"/>
        <v>82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7"/>
        <v>0.9082850795473677</v>
      </c>
      <c r="CZ32" s="15">
        <f t="shared" ca="1" si="28"/>
        <v>4</v>
      </c>
      <c r="DA32" s="5"/>
      <c r="DB32" s="5">
        <v>32</v>
      </c>
      <c r="DC32" s="16">
        <v>4</v>
      </c>
      <c r="DD32" s="16">
        <v>5</v>
      </c>
      <c r="DF32" s="14">
        <f t="shared" ca="1" si="29"/>
        <v>0.26350557349135473</v>
      </c>
      <c r="DG32" s="15">
        <f t="shared" ca="1" si="30"/>
        <v>68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3"/>
      <c r="B33" s="50"/>
      <c r="C33" s="50"/>
      <c r="D33" s="50"/>
      <c r="E33" s="50"/>
      <c r="F33" s="50"/>
      <c r="G33" s="50"/>
      <c r="H33" s="50"/>
      <c r="I33" s="50"/>
      <c r="J33" s="51"/>
      <c r="K33" s="53"/>
      <c r="L33" s="50"/>
      <c r="M33" s="50"/>
      <c r="N33" s="50"/>
      <c r="O33" s="50"/>
      <c r="P33" s="50"/>
      <c r="Q33" s="50"/>
      <c r="R33" s="50"/>
      <c r="S33" s="50"/>
      <c r="T33" s="51"/>
      <c r="U33" s="53"/>
      <c r="V33" s="50"/>
      <c r="W33" s="50"/>
      <c r="X33" s="50"/>
      <c r="Y33" s="50"/>
      <c r="Z33" s="50"/>
      <c r="AA33" s="50"/>
      <c r="AB33" s="50"/>
      <c r="AC33" s="50"/>
      <c r="AD33" s="51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7"/>
        <v>0.12912625148080392</v>
      </c>
      <c r="CZ33" s="15">
        <f t="shared" ca="1" si="28"/>
        <v>75</v>
      </c>
      <c r="DA33" s="5"/>
      <c r="DB33" s="5">
        <v>33</v>
      </c>
      <c r="DC33" s="16">
        <v>4</v>
      </c>
      <c r="DD33" s="16">
        <v>6</v>
      </c>
      <c r="DF33" s="14">
        <f t="shared" ca="1" si="29"/>
        <v>0.48509656336055162</v>
      </c>
      <c r="DG33" s="15">
        <f t="shared" ca="1" si="30"/>
        <v>49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1.11×11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4">
        <f>AB1</f>
        <v>1</v>
      </c>
      <c r="AC34" s="54"/>
      <c r="AD34" s="54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553</v>
      </c>
      <c r="AU34" s="6" t="str">
        <f t="shared" si="32"/>
        <v>×</v>
      </c>
      <c r="AV34" s="6">
        <f t="shared" ca="1" si="32"/>
        <v>47</v>
      </c>
      <c r="AW34" s="6" t="str">
        <f t="shared" si="32"/>
        <v>＝</v>
      </c>
      <c r="AX34" s="55">
        <f t="shared" ca="1" si="32"/>
        <v>25991</v>
      </c>
      <c r="AY34" s="5"/>
      <c r="AZ34" s="6">
        <f t="shared" ref="AZ34:BB42" ca="1" si="33">AZ1</f>
        <v>5</v>
      </c>
      <c r="BA34" s="6">
        <f t="shared" ca="1" si="33"/>
        <v>5</v>
      </c>
      <c r="BB34" s="6">
        <f t="shared" ca="1" si="33"/>
        <v>3</v>
      </c>
      <c r="BC34" s="5"/>
      <c r="BD34" s="6">
        <f t="shared" ref="BD34:BF42" ca="1" si="34">BD1</f>
        <v>0</v>
      </c>
      <c r="BE34" s="6">
        <f t="shared" ca="1" si="34"/>
        <v>4</v>
      </c>
      <c r="BF34" s="6">
        <f t="shared" ca="1" si="34"/>
        <v>7</v>
      </c>
      <c r="BH34" s="56"/>
      <c r="BI34" s="57"/>
      <c r="BJ34" s="58">
        <f t="shared" ref="BJ34:BJ42" ca="1" si="35">MOD(ROUNDDOWN(($AT34*$BF34)/1000,0),10)</f>
        <v>3</v>
      </c>
      <c r="BK34" s="58">
        <f t="shared" ref="BK34:BK42" ca="1" si="36">MOD(ROUNDDOWN(($AT34*$BF34)/100,0),10)</f>
        <v>8</v>
      </c>
      <c r="BL34" s="58">
        <f t="shared" ref="BL34:BL42" ca="1" si="37">MOD(ROUNDDOWN(($AT34*$BF34)/10,0),10)</f>
        <v>7</v>
      </c>
      <c r="BM34" s="59">
        <f t="shared" ref="BM34:BM42" ca="1" si="38">MOD(ROUNDDOWN(($AT34*$BF34)/1,0),10)</f>
        <v>1</v>
      </c>
      <c r="BO34" s="56"/>
      <c r="BP34" s="58">
        <f t="shared" ref="BP34:BP42" ca="1" si="39">MOD(ROUNDDOWN(($AT34*$BE34)/1000,0),10)</f>
        <v>2</v>
      </c>
      <c r="BQ34" s="58">
        <f t="shared" ref="BQ34:BQ42" ca="1" si="40">MOD(ROUNDDOWN(($AT34*$BE34)/100,0),10)</f>
        <v>2</v>
      </c>
      <c r="BR34" s="58">
        <f t="shared" ref="BR34:BR42" ca="1" si="41">MOD(ROUNDDOWN(($AT34*$BE34)/10,0),10)</f>
        <v>1</v>
      </c>
      <c r="BS34" s="58">
        <f t="shared" ref="BS34:BS42" ca="1" si="42">MOD(ROUNDDOWN(($AT34*$BE34)/1,0),10)</f>
        <v>2</v>
      </c>
      <c r="BT34" s="60"/>
      <c r="BV34" s="61">
        <f t="shared" ref="BV34:BV42" ca="1" si="43">MOD(ROUNDDOWN(($AT34*$BD34)/1000,0),10)</f>
        <v>0</v>
      </c>
      <c r="BW34" s="58">
        <f t="shared" ref="BW34:BW42" ca="1" si="44">MOD(ROUNDDOWN(($AT34*$BD34)/100,0),10)</f>
        <v>0</v>
      </c>
      <c r="BX34" s="58">
        <f t="shared" ref="BX34:BX42" ca="1" si="45">MOD(ROUNDDOWN(($AT34*$BD34)/10,0),10)</f>
        <v>0</v>
      </c>
      <c r="BY34" s="58">
        <f t="shared" ref="BY34:BY42" ca="1" si="46">MOD(ROUNDDOWN(($AT34*$BD34)/1,0),10)</f>
        <v>0</v>
      </c>
      <c r="BZ34" s="62"/>
      <c r="CA34" s="60"/>
      <c r="CC34" s="6">
        <f t="shared" ref="CC34:CH42" ca="1" si="47">BH1</f>
        <v>0</v>
      </c>
      <c r="CD34" s="6">
        <f t="shared" ca="1" si="47"/>
        <v>2</v>
      </c>
      <c r="CE34" s="6">
        <f t="shared" ca="1" si="47"/>
        <v>5</v>
      </c>
      <c r="CF34" s="6">
        <f t="shared" ca="1" si="47"/>
        <v>9</v>
      </c>
      <c r="CG34" s="6">
        <f t="shared" ca="1" si="47"/>
        <v>9</v>
      </c>
      <c r="CH34" s="6">
        <f t="shared" ca="1" si="47"/>
        <v>1</v>
      </c>
      <c r="CJ34" s="61"/>
      <c r="CK34" s="58"/>
      <c r="CL34" s="58"/>
      <c r="CM34" s="62"/>
      <c r="CN34" s="58"/>
      <c r="CO34" s="59"/>
      <c r="CP34" s="5"/>
      <c r="CR34" s="14"/>
      <c r="CS34" s="15"/>
      <c r="CT34" s="5"/>
      <c r="CU34" s="5"/>
      <c r="CV34" s="5"/>
      <c r="CW34" s="5"/>
      <c r="CX34" s="5"/>
      <c r="CY34" s="14">
        <f t="shared" ca="1" si="27"/>
        <v>0.16505184909233495</v>
      </c>
      <c r="CZ34" s="15">
        <f t="shared" ca="1" si="28"/>
        <v>71</v>
      </c>
      <c r="DA34" s="5"/>
      <c r="DB34" s="5">
        <v>34</v>
      </c>
      <c r="DC34" s="16">
        <v>4</v>
      </c>
      <c r="DD34" s="16">
        <v>7</v>
      </c>
      <c r="DF34" s="14">
        <f t="shared" ca="1" si="29"/>
        <v>0.96424016240107846</v>
      </c>
      <c r="DG34" s="15">
        <f t="shared" ca="1" si="30"/>
        <v>3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3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356</v>
      </c>
      <c r="AU35" s="6" t="str">
        <f t="shared" si="32"/>
        <v>×</v>
      </c>
      <c r="AV35" s="6">
        <f t="shared" ca="1" si="32"/>
        <v>11</v>
      </c>
      <c r="AW35" s="6" t="str">
        <f t="shared" si="32"/>
        <v>＝</v>
      </c>
      <c r="AX35" s="55">
        <f t="shared" ca="1" si="32"/>
        <v>3916</v>
      </c>
      <c r="AY35" s="5"/>
      <c r="AZ35" s="6">
        <f t="shared" ca="1" si="33"/>
        <v>3</v>
      </c>
      <c r="BA35" s="6">
        <f t="shared" ca="1" si="33"/>
        <v>5</v>
      </c>
      <c r="BB35" s="6">
        <f t="shared" ca="1" si="33"/>
        <v>6</v>
      </c>
      <c r="BC35" s="5"/>
      <c r="BD35" s="6">
        <f t="shared" ca="1" si="34"/>
        <v>0</v>
      </c>
      <c r="BE35" s="6">
        <f t="shared" ca="1" si="34"/>
        <v>1</v>
      </c>
      <c r="BF35" s="6">
        <f t="shared" ca="1" si="34"/>
        <v>1</v>
      </c>
      <c r="BH35" s="64"/>
      <c r="BI35" s="65"/>
      <c r="BJ35" s="6">
        <f t="shared" ca="1" si="35"/>
        <v>0</v>
      </c>
      <c r="BK35" s="6">
        <f t="shared" ca="1" si="36"/>
        <v>3</v>
      </c>
      <c r="BL35" s="6">
        <f t="shared" ca="1" si="37"/>
        <v>5</v>
      </c>
      <c r="BM35" s="66">
        <f t="shared" ca="1" si="38"/>
        <v>6</v>
      </c>
      <c r="BO35" s="67"/>
      <c r="BP35" s="6">
        <f t="shared" ca="1" si="39"/>
        <v>0</v>
      </c>
      <c r="BQ35" s="6">
        <f t="shared" ca="1" si="40"/>
        <v>3</v>
      </c>
      <c r="BR35" s="6">
        <f t="shared" ca="1" si="41"/>
        <v>5</v>
      </c>
      <c r="BS35" s="6">
        <f t="shared" ca="1" si="42"/>
        <v>6</v>
      </c>
      <c r="BT35" s="68"/>
      <c r="BV35" s="67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9"/>
      <c r="CA35" s="68"/>
      <c r="CC35" s="6">
        <f t="shared" ca="1" si="47"/>
        <v>0</v>
      </c>
      <c r="CD35" s="6">
        <f t="shared" ca="1" si="47"/>
        <v>0</v>
      </c>
      <c r="CE35" s="6">
        <f t="shared" ca="1" si="47"/>
        <v>3</v>
      </c>
      <c r="CF35" s="6">
        <f t="shared" ca="1" si="47"/>
        <v>9</v>
      </c>
      <c r="CG35" s="6">
        <f t="shared" ca="1" si="47"/>
        <v>1</v>
      </c>
      <c r="CH35" s="6">
        <f t="shared" ca="1" si="47"/>
        <v>6</v>
      </c>
      <c r="CJ35" s="67"/>
      <c r="CK35" s="6"/>
      <c r="CL35" s="6"/>
      <c r="CM35" s="69"/>
      <c r="CN35" s="6"/>
      <c r="CO35" s="66"/>
      <c r="CP35" s="5"/>
      <c r="CR35" s="14"/>
      <c r="CS35" s="15"/>
      <c r="CT35" s="5"/>
      <c r="CU35" s="5"/>
      <c r="CV35" s="5"/>
      <c r="CW35" s="5"/>
      <c r="CX35" s="5"/>
      <c r="CY35" s="14">
        <f t="shared" ca="1" si="27"/>
        <v>0.4738417337895211</v>
      </c>
      <c r="CZ35" s="15">
        <f t="shared" ca="1" si="28"/>
        <v>41</v>
      </c>
      <c r="DA35" s="5"/>
      <c r="DB35" s="5">
        <v>35</v>
      </c>
      <c r="DC35" s="16">
        <v>4</v>
      </c>
      <c r="DD35" s="16">
        <v>8</v>
      </c>
      <c r="DF35" s="14">
        <f t="shared" ca="1" si="29"/>
        <v>0.44197320878614366</v>
      </c>
      <c r="DG35" s="15">
        <f t="shared" ca="1" si="30"/>
        <v>53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497</v>
      </c>
      <c r="AU36" s="6" t="str">
        <f t="shared" si="32"/>
        <v>×</v>
      </c>
      <c r="AV36" s="6">
        <f t="shared" ca="1" si="32"/>
        <v>53</v>
      </c>
      <c r="AW36" s="6" t="str">
        <f t="shared" si="32"/>
        <v>＝</v>
      </c>
      <c r="AX36" s="55">
        <f t="shared" ca="1" si="32"/>
        <v>26341</v>
      </c>
      <c r="AY36" s="5"/>
      <c r="AZ36" s="6">
        <f t="shared" ca="1" si="33"/>
        <v>4</v>
      </c>
      <c r="BA36" s="6">
        <f t="shared" ca="1" si="33"/>
        <v>9</v>
      </c>
      <c r="BB36" s="6">
        <f t="shared" ca="1" si="33"/>
        <v>7</v>
      </c>
      <c r="BC36" s="5"/>
      <c r="BD36" s="6">
        <f t="shared" ca="1" si="34"/>
        <v>0</v>
      </c>
      <c r="BE36" s="6">
        <f t="shared" ca="1" si="34"/>
        <v>5</v>
      </c>
      <c r="BF36" s="6">
        <f t="shared" ca="1" si="34"/>
        <v>3</v>
      </c>
      <c r="BH36" s="64"/>
      <c r="BI36" s="65"/>
      <c r="BJ36" s="6">
        <f t="shared" ca="1" si="35"/>
        <v>1</v>
      </c>
      <c r="BK36" s="6">
        <f t="shared" ca="1" si="36"/>
        <v>4</v>
      </c>
      <c r="BL36" s="6">
        <f t="shared" ca="1" si="37"/>
        <v>9</v>
      </c>
      <c r="BM36" s="66">
        <f t="shared" ca="1" si="38"/>
        <v>1</v>
      </c>
      <c r="BO36" s="67"/>
      <c r="BP36" s="6">
        <f t="shared" ca="1" si="39"/>
        <v>2</v>
      </c>
      <c r="BQ36" s="6">
        <f t="shared" ca="1" si="40"/>
        <v>4</v>
      </c>
      <c r="BR36" s="6">
        <f t="shared" ca="1" si="41"/>
        <v>8</v>
      </c>
      <c r="BS36" s="6">
        <f t="shared" ca="1" si="42"/>
        <v>5</v>
      </c>
      <c r="BT36" s="68"/>
      <c r="BV36" s="67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9"/>
      <c r="CA36" s="68"/>
      <c r="CC36" s="6">
        <f t="shared" ca="1" si="47"/>
        <v>0</v>
      </c>
      <c r="CD36" s="6">
        <f t="shared" ca="1" si="47"/>
        <v>2</v>
      </c>
      <c r="CE36" s="6">
        <f t="shared" ca="1" si="47"/>
        <v>6</v>
      </c>
      <c r="CF36" s="6">
        <f t="shared" ca="1" si="47"/>
        <v>3</v>
      </c>
      <c r="CG36" s="6">
        <f t="shared" ca="1" si="47"/>
        <v>4</v>
      </c>
      <c r="CH36" s="6">
        <f t="shared" ca="1" si="47"/>
        <v>1</v>
      </c>
      <c r="CJ36" s="67"/>
      <c r="CK36" s="6"/>
      <c r="CL36" s="6"/>
      <c r="CM36" s="69"/>
      <c r="CN36" s="6"/>
      <c r="CO36" s="66"/>
      <c r="CP36" s="5"/>
      <c r="CR36" s="14"/>
      <c r="CS36" s="15"/>
      <c r="CT36" s="5"/>
      <c r="CU36" s="5"/>
      <c r="CV36" s="5"/>
      <c r="CW36" s="5"/>
      <c r="CX36" s="5"/>
      <c r="CY36" s="14">
        <f t="shared" ca="1" si="27"/>
        <v>0.17855589993688237</v>
      </c>
      <c r="CZ36" s="15">
        <f t="shared" ca="1" si="28"/>
        <v>68</v>
      </c>
      <c r="DA36" s="5"/>
      <c r="DB36" s="5">
        <v>36</v>
      </c>
      <c r="DC36" s="16">
        <v>4</v>
      </c>
      <c r="DD36" s="16">
        <v>9</v>
      </c>
      <c r="DF36" s="14">
        <f t="shared" ca="1" si="29"/>
        <v>0.21881681371168715</v>
      </c>
      <c r="DG36" s="15">
        <f t="shared" ca="1" si="30"/>
        <v>78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G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852</v>
      </c>
      <c r="AU37" s="6" t="str">
        <f t="shared" si="32"/>
        <v>×</v>
      </c>
      <c r="AV37" s="6">
        <f t="shared" ca="1" si="32"/>
        <v>90</v>
      </c>
      <c r="AW37" s="6" t="str">
        <f t="shared" si="32"/>
        <v>＝</v>
      </c>
      <c r="AX37" s="55">
        <f t="shared" ca="1" si="32"/>
        <v>76680</v>
      </c>
      <c r="AY37" s="5"/>
      <c r="AZ37" s="6">
        <f t="shared" ca="1" si="33"/>
        <v>8</v>
      </c>
      <c r="BA37" s="6">
        <f t="shared" ca="1" si="33"/>
        <v>5</v>
      </c>
      <c r="BB37" s="6">
        <f t="shared" ca="1" si="33"/>
        <v>2</v>
      </c>
      <c r="BC37" s="5"/>
      <c r="BD37" s="6">
        <f t="shared" ca="1" si="34"/>
        <v>0</v>
      </c>
      <c r="BE37" s="6">
        <f t="shared" ca="1" si="34"/>
        <v>9</v>
      </c>
      <c r="BF37" s="6">
        <f t="shared" ca="1" si="34"/>
        <v>0</v>
      </c>
      <c r="BH37" s="64"/>
      <c r="BI37" s="65"/>
      <c r="BJ37" s="6">
        <f t="shared" ca="1" si="35"/>
        <v>0</v>
      </c>
      <c r="BK37" s="6">
        <f t="shared" ca="1" si="36"/>
        <v>0</v>
      </c>
      <c r="BL37" s="6">
        <f t="shared" ca="1" si="37"/>
        <v>0</v>
      </c>
      <c r="BM37" s="66">
        <f t="shared" ca="1" si="38"/>
        <v>0</v>
      </c>
      <c r="BO37" s="67"/>
      <c r="BP37" s="6">
        <f t="shared" ca="1" si="39"/>
        <v>7</v>
      </c>
      <c r="BQ37" s="6">
        <f t="shared" ca="1" si="40"/>
        <v>6</v>
      </c>
      <c r="BR37" s="6">
        <f t="shared" ca="1" si="41"/>
        <v>6</v>
      </c>
      <c r="BS37" s="6">
        <f t="shared" ca="1" si="42"/>
        <v>8</v>
      </c>
      <c r="BT37" s="68"/>
      <c r="BV37" s="67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9"/>
      <c r="CA37" s="68"/>
      <c r="CC37" s="6">
        <f t="shared" ca="1" si="47"/>
        <v>0</v>
      </c>
      <c r="CD37" s="6">
        <f t="shared" ca="1" si="47"/>
        <v>7</v>
      </c>
      <c r="CE37" s="6">
        <f t="shared" ca="1" si="47"/>
        <v>6</v>
      </c>
      <c r="CF37" s="6">
        <f t="shared" ca="1" si="47"/>
        <v>6</v>
      </c>
      <c r="CG37" s="6">
        <f t="shared" ca="1" si="47"/>
        <v>8</v>
      </c>
      <c r="CH37" s="6">
        <f t="shared" ca="1" si="47"/>
        <v>0</v>
      </c>
      <c r="CJ37" s="67"/>
      <c r="CK37" s="6"/>
      <c r="CL37" s="6"/>
      <c r="CM37" s="69"/>
      <c r="CN37" s="6"/>
      <c r="CO37" s="66"/>
      <c r="CP37" s="5"/>
      <c r="CR37" s="14"/>
      <c r="CS37" s="15"/>
      <c r="CT37" s="5"/>
      <c r="CU37" s="5"/>
      <c r="CV37" s="5"/>
      <c r="CW37" s="5"/>
      <c r="CX37" s="5"/>
      <c r="CY37" s="14">
        <f t="shared" ca="1" si="27"/>
        <v>0.18501263224462317</v>
      </c>
      <c r="CZ37" s="15">
        <f t="shared" ca="1" si="28"/>
        <v>67</v>
      </c>
      <c r="DA37" s="5"/>
      <c r="DB37" s="5">
        <v>37</v>
      </c>
      <c r="DC37" s="16">
        <v>5</v>
      </c>
      <c r="DD37" s="16">
        <v>1</v>
      </c>
      <c r="DF37" s="14">
        <f t="shared" ca="1" si="29"/>
        <v>0.78243124126102559</v>
      </c>
      <c r="DG37" s="15">
        <f t="shared" ca="1" si="30"/>
        <v>15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5.53×47＝</v>
      </c>
      <c r="C38" s="32"/>
      <c r="D38" s="32"/>
      <c r="E38" s="32"/>
      <c r="F38" s="32"/>
      <c r="G38" s="70">
        <f ca="1">G5</f>
        <v>259.91000000000003</v>
      </c>
      <c r="H38" s="70"/>
      <c r="I38" s="71"/>
      <c r="J38" s="35"/>
      <c r="K38" s="30"/>
      <c r="L38" s="31" t="str">
        <f ca="1">L5</f>
        <v>3.56×11＝</v>
      </c>
      <c r="M38" s="32"/>
      <c r="N38" s="32"/>
      <c r="O38" s="32"/>
      <c r="P38" s="32"/>
      <c r="Q38" s="70">
        <f ca="1">Q5</f>
        <v>39.160000000000004</v>
      </c>
      <c r="R38" s="70"/>
      <c r="S38" s="71"/>
      <c r="T38" s="35"/>
      <c r="U38" s="30"/>
      <c r="V38" s="31" t="str">
        <f ca="1">V5</f>
        <v>4.97×53＝</v>
      </c>
      <c r="W38" s="32"/>
      <c r="X38" s="32"/>
      <c r="Y38" s="32"/>
      <c r="Z38" s="32"/>
      <c r="AA38" s="70">
        <f ca="1">AA5</f>
        <v>263.41000000000003</v>
      </c>
      <c r="AB38" s="70"/>
      <c r="AC38" s="71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224</v>
      </c>
      <c r="AU38" s="6" t="str">
        <f t="shared" si="32"/>
        <v>×</v>
      </c>
      <c r="AV38" s="6">
        <f t="shared" ca="1" si="32"/>
        <v>54</v>
      </c>
      <c r="AW38" s="6" t="str">
        <f t="shared" si="32"/>
        <v>＝</v>
      </c>
      <c r="AX38" s="55">
        <f t="shared" ca="1" si="32"/>
        <v>12096</v>
      </c>
      <c r="AY38" s="5"/>
      <c r="AZ38" s="6">
        <f t="shared" ca="1" si="33"/>
        <v>2</v>
      </c>
      <c r="BA38" s="6">
        <f t="shared" ca="1" si="33"/>
        <v>2</v>
      </c>
      <c r="BB38" s="6">
        <f t="shared" ca="1" si="33"/>
        <v>4</v>
      </c>
      <c r="BC38" s="5"/>
      <c r="BD38" s="6">
        <f t="shared" ca="1" si="34"/>
        <v>0</v>
      </c>
      <c r="BE38" s="6">
        <f t="shared" ca="1" si="34"/>
        <v>5</v>
      </c>
      <c r="BF38" s="6">
        <f t="shared" ca="1" si="34"/>
        <v>4</v>
      </c>
      <c r="BH38" s="64"/>
      <c r="BI38" s="65"/>
      <c r="BJ38" s="6">
        <f t="shared" ca="1" si="35"/>
        <v>0</v>
      </c>
      <c r="BK38" s="6">
        <f t="shared" ca="1" si="36"/>
        <v>8</v>
      </c>
      <c r="BL38" s="6">
        <f t="shared" ca="1" si="37"/>
        <v>9</v>
      </c>
      <c r="BM38" s="66">
        <f t="shared" ca="1" si="38"/>
        <v>6</v>
      </c>
      <c r="BO38" s="67"/>
      <c r="BP38" s="6">
        <f t="shared" ca="1" si="39"/>
        <v>1</v>
      </c>
      <c r="BQ38" s="6">
        <f t="shared" ca="1" si="40"/>
        <v>1</v>
      </c>
      <c r="BR38" s="6">
        <f t="shared" ca="1" si="41"/>
        <v>2</v>
      </c>
      <c r="BS38" s="6">
        <f t="shared" ca="1" si="42"/>
        <v>0</v>
      </c>
      <c r="BT38" s="68"/>
      <c r="BV38" s="67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9"/>
      <c r="CA38" s="68"/>
      <c r="CC38" s="6">
        <f t="shared" ca="1" si="47"/>
        <v>0</v>
      </c>
      <c r="CD38" s="6">
        <f t="shared" ca="1" si="47"/>
        <v>1</v>
      </c>
      <c r="CE38" s="6">
        <f t="shared" ca="1" si="47"/>
        <v>2</v>
      </c>
      <c r="CF38" s="6">
        <f t="shared" ca="1" si="47"/>
        <v>0</v>
      </c>
      <c r="CG38" s="6">
        <f t="shared" ca="1" si="47"/>
        <v>9</v>
      </c>
      <c r="CH38" s="6">
        <f t="shared" ca="1" si="47"/>
        <v>6</v>
      </c>
      <c r="CJ38" s="67"/>
      <c r="CK38" s="6"/>
      <c r="CL38" s="6"/>
      <c r="CM38" s="69"/>
      <c r="CN38" s="6"/>
      <c r="CO38" s="66"/>
      <c r="CP38" s="5"/>
      <c r="CR38" s="14"/>
      <c r="CS38" s="15"/>
      <c r="CT38" s="5"/>
      <c r="CU38" s="5"/>
      <c r="CV38" s="5"/>
      <c r="CW38" s="5"/>
      <c r="CX38" s="5"/>
      <c r="CY38" s="14">
        <f t="shared" ca="1" si="27"/>
        <v>0.21827075202281299</v>
      </c>
      <c r="CZ38" s="15">
        <f t="shared" ca="1" si="28"/>
        <v>62</v>
      </c>
      <c r="DA38" s="5"/>
      <c r="DB38" s="5">
        <v>38</v>
      </c>
      <c r="DC38" s="16">
        <v>5</v>
      </c>
      <c r="DD38" s="16">
        <v>2</v>
      </c>
      <c r="DF38" s="14">
        <f t="shared" ca="1" si="29"/>
        <v>0.27858861147152392</v>
      </c>
      <c r="DG38" s="15">
        <f t="shared" ca="1" si="30"/>
        <v>66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141</v>
      </c>
      <c r="AU39" s="6" t="str">
        <f t="shared" si="32"/>
        <v>×</v>
      </c>
      <c r="AV39" s="6">
        <f t="shared" ca="1" si="32"/>
        <v>18</v>
      </c>
      <c r="AW39" s="6" t="str">
        <f t="shared" si="32"/>
        <v>＝</v>
      </c>
      <c r="AX39" s="55">
        <f t="shared" ca="1" si="32"/>
        <v>2538</v>
      </c>
      <c r="AY39" s="5"/>
      <c r="AZ39" s="6">
        <f t="shared" ca="1" si="33"/>
        <v>1</v>
      </c>
      <c r="BA39" s="6">
        <f t="shared" ca="1" si="33"/>
        <v>4</v>
      </c>
      <c r="BB39" s="6">
        <f t="shared" ca="1" si="33"/>
        <v>1</v>
      </c>
      <c r="BC39" s="5"/>
      <c r="BD39" s="6">
        <f t="shared" ca="1" si="34"/>
        <v>0</v>
      </c>
      <c r="BE39" s="6">
        <f t="shared" ca="1" si="34"/>
        <v>1</v>
      </c>
      <c r="BF39" s="6">
        <f t="shared" ca="1" si="34"/>
        <v>8</v>
      </c>
      <c r="BH39" s="64"/>
      <c r="BI39" s="65"/>
      <c r="BJ39" s="6">
        <f t="shared" ca="1" si="35"/>
        <v>1</v>
      </c>
      <c r="BK39" s="6">
        <f t="shared" ca="1" si="36"/>
        <v>1</v>
      </c>
      <c r="BL39" s="6">
        <f t="shared" ca="1" si="37"/>
        <v>2</v>
      </c>
      <c r="BM39" s="66">
        <f t="shared" ca="1" si="38"/>
        <v>8</v>
      </c>
      <c r="BO39" s="67"/>
      <c r="BP39" s="6">
        <f t="shared" ca="1" si="39"/>
        <v>0</v>
      </c>
      <c r="BQ39" s="6">
        <f t="shared" ca="1" si="40"/>
        <v>1</v>
      </c>
      <c r="BR39" s="6">
        <f t="shared" ca="1" si="41"/>
        <v>4</v>
      </c>
      <c r="BS39" s="6">
        <f t="shared" ca="1" si="42"/>
        <v>1</v>
      </c>
      <c r="BT39" s="68"/>
      <c r="BV39" s="67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9"/>
      <c r="CA39" s="68"/>
      <c r="CC39" s="6">
        <f t="shared" ca="1" si="47"/>
        <v>0</v>
      </c>
      <c r="CD39" s="6">
        <f t="shared" ca="1" si="47"/>
        <v>0</v>
      </c>
      <c r="CE39" s="6">
        <f t="shared" ca="1" si="47"/>
        <v>2</v>
      </c>
      <c r="CF39" s="6">
        <f t="shared" ca="1" si="47"/>
        <v>5</v>
      </c>
      <c r="CG39" s="6">
        <f t="shared" ca="1" si="47"/>
        <v>3</v>
      </c>
      <c r="CH39" s="6">
        <f t="shared" ca="1" si="47"/>
        <v>8</v>
      </c>
      <c r="CJ39" s="67"/>
      <c r="CK39" s="6"/>
      <c r="CL39" s="6"/>
      <c r="CM39" s="69"/>
      <c r="CN39" s="6"/>
      <c r="CO39" s="66"/>
      <c r="CP39" s="5"/>
      <c r="CR39" s="14"/>
      <c r="CS39" s="15"/>
      <c r="CT39" s="5"/>
      <c r="CU39" s="5"/>
      <c r="CV39" s="5"/>
      <c r="CW39" s="5"/>
      <c r="CX39" s="5"/>
      <c r="CY39" s="14">
        <f t="shared" ca="1" si="27"/>
        <v>0.16079556584986709</v>
      </c>
      <c r="CZ39" s="15">
        <f t="shared" ca="1" si="28"/>
        <v>73</v>
      </c>
      <c r="DA39" s="5"/>
      <c r="DB39" s="5">
        <v>39</v>
      </c>
      <c r="DC39" s="16">
        <v>5</v>
      </c>
      <c r="DD39" s="16">
        <v>3</v>
      </c>
      <c r="DF39" s="14">
        <f t="shared" ca="1" si="29"/>
        <v>0.91520309268177502</v>
      </c>
      <c r="DG39" s="15">
        <f t="shared" ca="1" si="30"/>
        <v>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2"/>
      <c r="C40" s="72"/>
      <c r="D40" s="73"/>
      <c r="E40" s="74">
        <f ca="1">E7</f>
        <v>5</v>
      </c>
      <c r="F40" s="75" t="str">
        <f ca="1">F7</f>
        <v>.</v>
      </c>
      <c r="G40" s="76">
        <f ca="1">G7</f>
        <v>5</v>
      </c>
      <c r="H40" s="75">
        <f ca="1">H7</f>
        <v>0</v>
      </c>
      <c r="I40" s="77">
        <f ca="1">I7</f>
        <v>3</v>
      </c>
      <c r="J40" s="36"/>
      <c r="K40" s="39"/>
      <c r="L40" s="72"/>
      <c r="M40" s="72"/>
      <c r="N40" s="73"/>
      <c r="O40" s="74">
        <f ca="1">O7</f>
        <v>3</v>
      </c>
      <c r="P40" s="75" t="str">
        <f ca="1">P7</f>
        <v>.</v>
      </c>
      <c r="Q40" s="76">
        <f ca="1">Q7</f>
        <v>5</v>
      </c>
      <c r="R40" s="75">
        <f ca="1">R7</f>
        <v>0</v>
      </c>
      <c r="S40" s="77">
        <f ca="1">S7</f>
        <v>6</v>
      </c>
      <c r="T40" s="36"/>
      <c r="U40" s="39"/>
      <c r="V40" s="72"/>
      <c r="W40" s="72"/>
      <c r="X40" s="73"/>
      <c r="Y40" s="74">
        <f ca="1">Y7</f>
        <v>4</v>
      </c>
      <c r="Z40" s="75" t="str">
        <f ca="1">Z7</f>
        <v>.</v>
      </c>
      <c r="AA40" s="76">
        <f ca="1">AA7</f>
        <v>9</v>
      </c>
      <c r="AB40" s="75">
        <f ca="1">AB7</f>
        <v>0</v>
      </c>
      <c r="AC40" s="77">
        <f ca="1">AC7</f>
        <v>7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118</v>
      </c>
      <c r="AU40" s="6" t="str">
        <f t="shared" si="32"/>
        <v>×</v>
      </c>
      <c r="AV40" s="6">
        <f t="shared" ca="1" si="32"/>
        <v>58</v>
      </c>
      <c r="AW40" s="6" t="str">
        <f t="shared" si="32"/>
        <v>＝</v>
      </c>
      <c r="AX40" s="55">
        <f t="shared" ca="1" si="32"/>
        <v>6844</v>
      </c>
      <c r="AY40" s="5"/>
      <c r="AZ40" s="6">
        <f t="shared" ca="1" si="33"/>
        <v>1</v>
      </c>
      <c r="BA40" s="6">
        <f t="shared" ca="1" si="33"/>
        <v>1</v>
      </c>
      <c r="BB40" s="6">
        <f t="shared" ca="1" si="33"/>
        <v>8</v>
      </c>
      <c r="BC40" s="5"/>
      <c r="BD40" s="6">
        <f t="shared" ca="1" si="34"/>
        <v>0</v>
      </c>
      <c r="BE40" s="6">
        <f t="shared" ca="1" si="34"/>
        <v>5</v>
      </c>
      <c r="BF40" s="6">
        <f t="shared" ca="1" si="34"/>
        <v>8</v>
      </c>
      <c r="BH40" s="64"/>
      <c r="BI40" s="65"/>
      <c r="BJ40" s="6">
        <f t="shared" ca="1" si="35"/>
        <v>0</v>
      </c>
      <c r="BK40" s="6">
        <f t="shared" ca="1" si="36"/>
        <v>9</v>
      </c>
      <c r="BL40" s="6">
        <f t="shared" ca="1" si="37"/>
        <v>4</v>
      </c>
      <c r="BM40" s="66">
        <f t="shared" ca="1" si="38"/>
        <v>4</v>
      </c>
      <c r="BO40" s="67"/>
      <c r="BP40" s="6">
        <f t="shared" ca="1" si="39"/>
        <v>0</v>
      </c>
      <c r="BQ40" s="6">
        <f t="shared" ca="1" si="40"/>
        <v>5</v>
      </c>
      <c r="BR40" s="6">
        <f t="shared" ca="1" si="41"/>
        <v>9</v>
      </c>
      <c r="BS40" s="6">
        <f t="shared" ca="1" si="42"/>
        <v>0</v>
      </c>
      <c r="BT40" s="68"/>
      <c r="BV40" s="67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9"/>
      <c r="CA40" s="68"/>
      <c r="CC40" s="6">
        <f t="shared" ca="1" si="47"/>
        <v>0</v>
      </c>
      <c r="CD40" s="6">
        <f t="shared" ca="1" si="47"/>
        <v>0</v>
      </c>
      <c r="CE40" s="6">
        <f t="shared" ca="1" si="47"/>
        <v>6</v>
      </c>
      <c r="CF40" s="6">
        <f t="shared" ca="1" si="47"/>
        <v>8</v>
      </c>
      <c r="CG40" s="6">
        <f t="shared" ca="1" si="47"/>
        <v>4</v>
      </c>
      <c r="CH40" s="6">
        <f t="shared" ca="1" si="47"/>
        <v>4</v>
      </c>
      <c r="CJ40" s="67"/>
      <c r="CK40" s="6"/>
      <c r="CL40" s="6"/>
      <c r="CM40" s="69"/>
      <c r="CN40" s="6"/>
      <c r="CO40" s="66"/>
      <c r="CR40" s="14"/>
      <c r="CS40" s="15"/>
      <c r="CT40" s="5"/>
      <c r="CU40" s="5"/>
      <c r="CV40" s="5"/>
      <c r="CW40" s="5"/>
      <c r="CX40" s="5"/>
      <c r="CY40" s="14">
        <f t="shared" ca="1" si="27"/>
        <v>0.37565276350658927</v>
      </c>
      <c r="CZ40" s="15">
        <f t="shared" ca="1" si="28"/>
        <v>49</v>
      </c>
      <c r="DA40" s="5"/>
      <c r="DB40" s="5">
        <v>40</v>
      </c>
      <c r="DC40" s="16">
        <v>5</v>
      </c>
      <c r="DD40" s="16">
        <v>4</v>
      </c>
      <c r="DF40" s="14">
        <f t="shared" ca="1" si="29"/>
        <v>0.78387538201091211</v>
      </c>
      <c r="DG40" s="15">
        <f t="shared" ca="1" si="30"/>
        <v>14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8"/>
      <c r="C41" s="78"/>
      <c r="D41" s="79" t="str">
        <f>$D$8</f>
        <v>×</v>
      </c>
      <c r="E41" s="80">
        <f>E8</f>
        <v>0</v>
      </c>
      <c r="F41" s="81"/>
      <c r="G41" s="82">
        <f ca="1">G8</f>
        <v>4</v>
      </c>
      <c r="H41" s="83"/>
      <c r="I41" s="84">
        <f ca="1">I8</f>
        <v>7</v>
      </c>
      <c r="J41" s="36"/>
      <c r="K41" s="39"/>
      <c r="L41" s="78"/>
      <c r="M41" s="78"/>
      <c r="N41" s="79" t="str">
        <f>$D$8</f>
        <v>×</v>
      </c>
      <c r="O41" s="80">
        <f>O8</f>
        <v>0</v>
      </c>
      <c r="P41" s="81"/>
      <c r="Q41" s="82">
        <f ca="1">Q8</f>
        <v>1</v>
      </c>
      <c r="R41" s="83"/>
      <c r="S41" s="84">
        <f ca="1">S8</f>
        <v>1</v>
      </c>
      <c r="T41" s="36"/>
      <c r="U41" s="39"/>
      <c r="V41" s="78"/>
      <c r="W41" s="78"/>
      <c r="X41" s="79" t="str">
        <f>$X$8</f>
        <v>×</v>
      </c>
      <c r="Y41" s="80">
        <f>Y8</f>
        <v>0</v>
      </c>
      <c r="Z41" s="81"/>
      <c r="AA41" s="82">
        <f ca="1">AA8</f>
        <v>5</v>
      </c>
      <c r="AB41" s="83"/>
      <c r="AC41" s="84">
        <f ca="1">AC8</f>
        <v>3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636</v>
      </c>
      <c r="AU41" s="6" t="str">
        <f t="shared" si="32"/>
        <v>×</v>
      </c>
      <c r="AV41" s="6">
        <f t="shared" ca="1" si="32"/>
        <v>58</v>
      </c>
      <c r="AW41" s="6" t="str">
        <f t="shared" si="32"/>
        <v>＝</v>
      </c>
      <c r="AX41" s="55">
        <f t="shared" ca="1" si="32"/>
        <v>36888</v>
      </c>
      <c r="AY41" s="5"/>
      <c r="AZ41" s="6">
        <f t="shared" ca="1" si="33"/>
        <v>6</v>
      </c>
      <c r="BA41" s="6">
        <f t="shared" ca="1" si="33"/>
        <v>3</v>
      </c>
      <c r="BB41" s="6">
        <f t="shared" ca="1" si="33"/>
        <v>6</v>
      </c>
      <c r="BC41" s="5"/>
      <c r="BD41" s="6">
        <f t="shared" ca="1" si="34"/>
        <v>0</v>
      </c>
      <c r="BE41" s="6">
        <f t="shared" ca="1" si="34"/>
        <v>5</v>
      </c>
      <c r="BF41" s="6">
        <f t="shared" ca="1" si="34"/>
        <v>8</v>
      </c>
      <c r="BH41" s="64"/>
      <c r="BI41" s="65"/>
      <c r="BJ41" s="6">
        <f t="shared" ca="1" si="35"/>
        <v>5</v>
      </c>
      <c r="BK41" s="6">
        <f t="shared" ca="1" si="36"/>
        <v>0</v>
      </c>
      <c r="BL41" s="6">
        <f t="shared" ca="1" si="37"/>
        <v>8</v>
      </c>
      <c r="BM41" s="66">
        <f t="shared" ca="1" si="38"/>
        <v>8</v>
      </c>
      <c r="BO41" s="67"/>
      <c r="BP41" s="6">
        <f t="shared" ca="1" si="39"/>
        <v>3</v>
      </c>
      <c r="BQ41" s="6">
        <f t="shared" ca="1" si="40"/>
        <v>1</v>
      </c>
      <c r="BR41" s="6">
        <f t="shared" ca="1" si="41"/>
        <v>8</v>
      </c>
      <c r="BS41" s="6">
        <f t="shared" ca="1" si="42"/>
        <v>0</v>
      </c>
      <c r="BT41" s="68"/>
      <c r="BV41" s="67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9"/>
      <c r="CA41" s="68"/>
      <c r="CC41" s="6">
        <f t="shared" ca="1" si="47"/>
        <v>0</v>
      </c>
      <c r="CD41" s="6">
        <f t="shared" ca="1" si="47"/>
        <v>3</v>
      </c>
      <c r="CE41" s="6">
        <f t="shared" ca="1" si="47"/>
        <v>6</v>
      </c>
      <c r="CF41" s="6">
        <f t="shared" ca="1" si="47"/>
        <v>8</v>
      </c>
      <c r="CG41" s="6">
        <f t="shared" ca="1" si="47"/>
        <v>8</v>
      </c>
      <c r="CH41" s="6">
        <f t="shared" ca="1" si="47"/>
        <v>8</v>
      </c>
      <c r="CJ41" s="67"/>
      <c r="CK41" s="6"/>
      <c r="CL41" s="6"/>
      <c r="CM41" s="69"/>
      <c r="CN41" s="6"/>
      <c r="CO41" s="66"/>
      <c r="CR41" s="14"/>
      <c r="CS41" s="15"/>
      <c r="CT41" s="5"/>
      <c r="CU41" s="5"/>
      <c r="CV41" s="5"/>
      <c r="CW41" s="5"/>
      <c r="CX41" s="5"/>
      <c r="CY41" s="14">
        <f t="shared" ca="1" si="27"/>
        <v>0.69579269165543089</v>
      </c>
      <c r="CZ41" s="15">
        <f t="shared" ca="1" si="28"/>
        <v>26</v>
      </c>
      <c r="DA41" s="5"/>
      <c r="DB41" s="5">
        <v>41</v>
      </c>
      <c r="DC41" s="16">
        <v>5</v>
      </c>
      <c r="DD41" s="16">
        <v>5</v>
      </c>
      <c r="DF41" s="14">
        <f t="shared" ca="1" si="29"/>
        <v>0.39486328056882591</v>
      </c>
      <c r="DG41" s="15">
        <f t="shared" ca="1" si="30"/>
        <v>55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5">
        <f ca="1">IF(OR($A$37="A",$A$37="C",$A$37="D"),$BH$34,IF($A$37="B",$BO$34,$CC$34))</f>
        <v>0</v>
      </c>
      <c r="C42" s="86">
        <f ca="1">IF(OR($A$37="A",$A$37="C",$A$37="D"),$BI$34,IF($A$37="B",$BP$34,$CD$34))</f>
        <v>0</v>
      </c>
      <c r="D42" s="87">
        <f ca="1">IF(OR($A$37="A",$A$37="C",$A$37="D"),$BJ$34,IF($A$37="B",$BQ$34,$CE$34))</f>
        <v>3</v>
      </c>
      <c r="E42" s="88">
        <f ca="1">IF(OR($A$37="A",$A$37="C",$A$37="D"),$BK$34,IF($A$37="B",$BR$34,$CF$34))</f>
        <v>8</v>
      </c>
      <c r="F42" s="89">
        <f ca="1">IF(OR(A37="E",A37="G"),F40,)</f>
        <v>0</v>
      </c>
      <c r="G42" s="90">
        <f ca="1">IF(OR($A$37="A",$A$37="C",$A$37="D"),$BL$34,IF($A$37="B",$BS$34,$CG$34))</f>
        <v>7</v>
      </c>
      <c r="H42" s="89">
        <f ca="1">IF(OR(A37="E",A37="G"),H40,)</f>
        <v>0</v>
      </c>
      <c r="I42" s="91">
        <f ca="1">IF(OR($A$37="A",$A$37="C",$A$37="D"),$BM$34,IF($A$37="B",$BT$34,$CH$34))</f>
        <v>1</v>
      </c>
      <c r="J42" s="36"/>
      <c r="K42" s="39"/>
      <c r="L42" s="85">
        <f ca="1">IF(OR($K$37="A",$K$37="C",$K$37="D"),$BH$35,IF($K$37="B",$BO$35,$CC$35))</f>
        <v>0</v>
      </c>
      <c r="M42" s="86">
        <f ca="1">IF(OR($K$37="A",$K$37="C",$K$37="D"),$BI$35,IF($K$37="B",$BP$35,$CD$35))</f>
        <v>0</v>
      </c>
      <c r="N42" s="87">
        <f ca="1">IF(OR($K$37="A",$K$37="C",$K$37="D"),$BJ$35,IF($K$37="B",$BQ$35,$CE$35))</f>
        <v>0</v>
      </c>
      <c r="O42" s="88">
        <f ca="1">IF(OR($K$37="A",$K$37="C",$K$37="D"),$BK$35,IF($K$37="B",$BR$35,$CF$35))</f>
        <v>3</v>
      </c>
      <c r="P42" s="89">
        <f ca="1">IF(OR(K37="E",K37="G"),P40,)</f>
        <v>0</v>
      </c>
      <c r="Q42" s="90">
        <f ca="1">IF(OR($K$37="A",$K$37="C",$K$37="D"),$BL$35,IF($K$37="B",$BS$35,$CG$35))</f>
        <v>5</v>
      </c>
      <c r="R42" s="89">
        <f ca="1">IF(OR(K37="E",K37="G"),R40,)</f>
        <v>0</v>
      </c>
      <c r="S42" s="91">
        <f ca="1">IF(OR($K$37="A",$K$37="C",$K$37="D"),$BM$35,IF($K$37="B",$BT$35,$CH$35))</f>
        <v>6</v>
      </c>
      <c r="T42" s="36"/>
      <c r="U42" s="39"/>
      <c r="V42" s="85">
        <f ca="1">IF(OR($U$37="A",$U$37="C",$U$37="D"),$BH$36,IF($U$37="B",$BO$36,$CC$36))</f>
        <v>0</v>
      </c>
      <c r="W42" s="86">
        <f ca="1">IF(OR($U$37="A",$U$37="C",$U$37="D"),$BI$36,IF($U$37="B",$BP$36,$CD$36))</f>
        <v>0</v>
      </c>
      <c r="X42" s="87">
        <f ca="1">IF(OR($U$37="A",$U$37="C",$U$37="D"),$BJ$36,IF($U$37="B",$BQ$36,$CE$36))</f>
        <v>1</v>
      </c>
      <c r="Y42" s="88">
        <f ca="1">IF(OR($U$37="A",$U$37="C",$U$37="D"),$BK$36,IF($U$37="B",$BR$36,$CF$36))</f>
        <v>4</v>
      </c>
      <c r="Z42" s="89">
        <f ca="1">IF(OR(U37="E",U37="G"),Z40,)</f>
        <v>0</v>
      </c>
      <c r="AA42" s="90">
        <f ca="1">IF(OR($U$37="A",$U$37="C",$U$37="D"),$BL$36,IF($U$37="B",$BS$36,$CG$36))</f>
        <v>9</v>
      </c>
      <c r="AB42" s="89">
        <f ca="1">IF(OR(U37="E",U37="G"),AB40,)</f>
        <v>0</v>
      </c>
      <c r="AC42" s="91">
        <f ca="1">IF(OR($U$37="A",$U$37="C",$U$37="D"),$BM$36,IF($U$37="B",$BT$36,$CH$36))</f>
        <v>1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847</v>
      </c>
      <c r="AU42" s="6" t="str">
        <f t="shared" si="32"/>
        <v>×</v>
      </c>
      <c r="AV42" s="6">
        <f t="shared" ca="1" si="32"/>
        <v>44</v>
      </c>
      <c r="AW42" s="6" t="str">
        <f t="shared" si="32"/>
        <v>＝</v>
      </c>
      <c r="AX42" s="55">
        <f t="shared" ca="1" si="32"/>
        <v>37268</v>
      </c>
      <c r="AY42" s="5"/>
      <c r="AZ42" s="6">
        <f t="shared" ca="1" si="33"/>
        <v>8</v>
      </c>
      <c r="BA42" s="6">
        <f t="shared" ca="1" si="33"/>
        <v>4</v>
      </c>
      <c r="BB42" s="6">
        <f t="shared" ca="1" si="33"/>
        <v>7</v>
      </c>
      <c r="BC42" s="5"/>
      <c r="BD42" s="6">
        <f t="shared" ca="1" si="34"/>
        <v>0</v>
      </c>
      <c r="BE42" s="6">
        <f t="shared" ca="1" si="34"/>
        <v>4</v>
      </c>
      <c r="BF42" s="6">
        <f t="shared" ca="1" si="34"/>
        <v>4</v>
      </c>
      <c r="BH42" s="92"/>
      <c r="BI42" s="93"/>
      <c r="BJ42" s="94">
        <f t="shared" ca="1" si="35"/>
        <v>3</v>
      </c>
      <c r="BK42" s="94">
        <f t="shared" ca="1" si="36"/>
        <v>3</v>
      </c>
      <c r="BL42" s="94">
        <f t="shared" ca="1" si="37"/>
        <v>8</v>
      </c>
      <c r="BM42" s="95">
        <f t="shared" ca="1" si="38"/>
        <v>8</v>
      </c>
      <c r="BO42" s="96"/>
      <c r="BP42" s="94">
        <f t="shared" ca="1" si="39"/>
        <v>3</v>
      </c>
      <c r="BQ42" s="94">
        <f t="shared" ca="1" si="40"/>
        <v>3</v>
      </c>
      <c r="BR42" s="94">
        <f t="shared" ca="1" si="41"/>
        <v>8</v>
      </c>
      <c r="BS42" s="94">
        <f t="shared" ca="1" si="42"/>
        <v>8</v>
      </c>
      <c r="BT42" s="97"/>
      <c r="BV42" s="96">
        <f t="shared" ca="1" si="43"/>
        <v>0</v>
      </c>
      <c r="BW42" s="94">
        <f t="shared" ca="1" si="44"/>
        <v>0</v>
      </c>
      <c r="BX42" s="94">
        <f t="shared" ca="1" si="45"/>
        <v>0</v>
      </c>
      <c r="BY42" s="94">
        <f t="shared" ca="1" si="46"/>
        <v>0</v>
      </c>
      <c r="BZ42" s="98"/>
      <c r="CA42" s="97"/>
      <c r="CC42" s="6">
        <f t="shared" ca="1" si="47"/>
        <v>0</v>
      </c>
      <c r="CD42" s="6">
        <f t="shared" ca="1" si="47"/>
        <v>3</v>
      </c>
      <c r="CE42" s="6">
        <f t="shared" ca="1" si="47"/>
        <v>7</v>
      </c>
      <c r="CF42" s="6">
        <f t="shared" ca="1" si="47"/>
        <v>2</v>
      </c>
      <c r="CG42" s="6">
        <f t="shared" ca="1" si="47"/>
        <v>6</v>
      </c>
      <c r="CH42" s="6">
        <f t="shared" ca="1" si="47"/>
        <v>8</v>
      </c>
      <c r="CJ42" s="96"/>
      <c r="CK42" s="94"/>
      <c r="CL42" s="94"/>
      <c r="CM42" s="98"/>
      <c r="CN42" s="94"/>
      <c r="CO42" s="95"/>
      <c r="CR42" s="14"/>
      <c r="CS42" s="15"/>
      <c r="CT42" s="5"/>
      <c r="CU42" s="5"/>
      <c r="CV42" s="5"/>
      <c r="CW42" s="5"/>
      <c r="CX42" s="5"/>
      <c r="CY42" s="14">
        <f t="shared" ca="1" si="27"/>
        <v>0.36987407133703809</v>
      </c>
      <c r="CZ42" s="15">
        <f t="shared" ca="1" si="28"/>
        <v>50</v>
      </c>
      <c r="DA42" s="5"/>
      <c r="DB42" s="5">
        <v>42</v>
      </c>
      <c r="DC42" s="16">
        <v>5</v>
      </c>
      <c r="DD42" s="16">
        <v>6</v>
      </c>
      <c r="DF42" s="14">
        <f t="shared" ca="1" si="29"/>
        <v>0.25661022771734632</v>
      </c>
      <c r="DG42" s="15">
        <f t="shared" ca="1" si="30"/>
        <v>70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9"/>
      <c r="B43" s="86">
        <f ca="1">IF(OR($A$37="A",$A$37="D"),$BO$34,IF(OR($A$37="B",$A$37="C"),$BV$34,$CJ$34))</f>
        <v>0</v>
      </c>
      <c r="C43" s="86">
        <f ca="1">IF(OR($A$37="A",$A$37="D"),$BP$34,IF(OR($A$37="B",$A$37="C"),$BW$34,$CJ$34))</f>
        <v>2</v>
      </c>
      <c r="D43" s="86">
        <f ca="1">IF(OR($A$37="A",$A$37="D"),$BQ$34,IF(OR($A$37="B",$A$37="C"),$BX$34,$CL$34))</f>
        <v>2</v>
      </c>
      <c r="E43" s="100">
        <f ca="1">IF(OR($A$37="A",$A$37="D"),$BR$34,IF(OR($A$37="B",$A$37="C"),$BY$34,$CM$34))</f>
        <v>1</v>
      </c>
      <c r="F43" s="101"/>
      <c r="G43" s="102">
        <f ca="1">IF(OR($A$37="A",$A$37="D"),$BS$34,IF($A$37="B","",IF($A$37="C",$BZ$34,"")))</f>
        <v>2</v>
      </c>
      <c r="H43" s="101"/>
      <c r="I43" s="86"/>
      <c r="J43" s="36"/>
      <c r="K43" s="99"/>
      <c r="L43" s="86">
        <f ca="1">IF(OR($K$37="A",$K$37="D"),$BO$35,IF(OR($K$37="B",$K$37="C"),$BV$35,$CJ$35))</f>
        <v>0</v>
      </c>
      <c r="M43" s="86">
        <f ca="1">IF(OR($K$37="A",$K$37="D"),$BP$35,IF(OR($K$37="B",$K$37="C"),$BW$35,$CJ$35))</f>
        <v>0</v>
      </c>
      <c r="N43" s="86">
        <f ca="1">IF(OR($K$37="A",$K$37="D"),$BQ$35,IF(OR($K$37="B",$K$37="C"),$BX$35,$CL$35))</f>
        <v>3</v>
      </c>
      <c r="O43" s="100">
        <f ca="1">IF(OR($K$37="A",$K$37="D"),$BR$35,IF(OR($K$37="B",$K$37="C"),$BY$35,$CM$35))</f>
        <v>5</v>
      </c>
      <c r="P43" s="101"/>
      <c r="Q43" s="102">
        <f ca="1">IF(OR($K$37="A",$K$37="D"),$BS$35,IF($K$37="B","",IF($K$37="C",$BZ$35,"")))</f>
        <v>6</v>
      </c>
      <c r="R43" s="101"/>
      <c r="S43" s="86"/>
      <c r="T43" s="36"/>
      <c r="U43" s="99"/>
      <c r="V43" s="86">
        <f ca="1">IF(OR($U$37="A",$U$37="D"),$BO$36,IF(OR($U$37="B",$U$37="C"),$BV$36,$CJ$36))</f>
        <v>0</v>
      </c>
      <c r="W43" s="86">
        <f ca="1">IF(OR($U$37="A",$U$37="D"),$BP$36,IF(OR($U$37="B",$U$37="C"),$BW$36,$CJ$36))</f>
        <v>2</v>
      </c>
      <c r="X43" s="86">
        <f ca="1">IF(OR($U$37="A",$U$37="D"),$BQ$36,IF(OR($U$37="B",$U$37="C"),$BX$36,$CL$36))</f>
        <v>4</v>
      </c>
      <c r="Y43" s="100">
        <f ca="1">IF(OR($U$37="A",$U$37="D"),$BR$36,IF(OR($U$37="B",$U$37="C"),$BY$36,$CM$36))</f>
        <v>8</v>
      </c>
      <c r="Z43" s="101"/>
      <c r="AA43" s="102">
        <f ca="1">IF(OR($U$37="A",$U$37="D"),$BS$36,IF($U$37="B","",IF($U$37="C",$BZ$36,"")))</f>
        <v>5</v>
      </c>
      <c r="AB43" s="101"/>
      <c r="AC43" s="8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7"/>
        <v>4.9585938173730693E-3</v>
      </c>
      <c r="CZ43" s="15">
        <f t="shared" ca="1" si="28"/>
        <v>81</v>
      </c>
      <c r="DA43" s="5"/>
      <c r="DB43" s="5">
        <v>43</v>
      </c>
      <c r="DC43" s="16">
        <v>5</v>
      </c>
      <c r="DD43" s="16">
        <v>7</v>
      </c>
      <c r="DF43" s="14">
        <f t="shared" ca="1" si="29"/>
        <v>0.59689919450988138</v>
      </c>
      <c r="DG43" s="15">
        <f t="shared" ca="1" si="30"/>
        <v>37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9"/>
      <c r="B44" s="86">
        <f ca="1">IF($A$37="A",$BV$34,IF(OR($A$37="B",$A$37="C",$A$37="D"),$CC$34,""))</f>
        <v>0</v>
      </c>
      <c r="C44" s="86">
        <f ca="1">IF($A$37="A",$BW$34,IF(OR($A$37="B",$A$37="C",$A$37="D"),$CD$34,""))</f>
        <v>2</v>
      </c>
      <c r="D44" s="86">
        <f ca="1">IF($A$37="A",$BX$34,IF(OR($A$37="B",$A$37="C",$A$37="D"),$CE$34,""))</f>
        <v>5</v>
      </c>
      <c r="E44" s="100">
        <f ca="1">IF($A$37="A",$BY$34,IF(OR($A$37="B",$A$37="C",$A$37="D"),$CF$34,""))</f>
        <v>9</v>
      </c>
      <c r="F44" s="101" t="str">
        <f ca="1">IF(A37="D",F40,)</f>
        <v>.</v>
      </c>
      <c r="G44" s="102">
        <f ca="1">IF($A$37="A","",IF(OR($A$37="B",$A$37="C",$A$37="D"),$CG$34,""))</f>
        <v>9</v>
      </c>
      <c r="H44" s="101">
        <f ca="1">IF(A37="D",H40,)</f>
        <v>0</v>
      </c>
      <c r="I44" s="86">
        <f ca="1">IF($A$37="A","",IF(OR($A$37="B",$A$37="C",$A$37="D"),$CH$34,""))</f>
        <v>1</v>
      </c>
      <c r="J44" s="36"/>
      <c r="K44" s="99"/>
      <c r="L44" s="86">
        <f ca="1">IF($K$37="A",$BV$35,IF(OR($K$37="B",$K$37="C",$K$37="D"),$CC$35,""))</f>
        <v>0</v>
      </c>
      <c r="M44" s="86">
        <f ca="1">IF($K$37="A",$BW$35,IF(OR($K$37="B",$K$37="C",$K$37="D"),$CD$35,""))</f>
        <v>0</v>
      </c>
      <c r="N44" s="86">
        <f ca="1">IF($K$37="A",$BX$35,IF(OR($K$37="B",$K$37="C",$K$37="D"),$CE$35,""))</f>
        <v>3</v>
      </c>
      <c r="O44" s="100">
        <f ca="1">IF($K$37="A",$BY$35,IF(OR($K$37="B",$K$37="C",$K$37="D"),$CF$35,""))</f>
        <v>9</v>
      </c>
      <c r="P44" s="101" t="str">
        <f ca="1">IF(K37="D",P40,)</f>
        <v>.</v>
      </c>
      <c r="Q44" s="102">
        <f ca="1">IF($K$37="A","",IF(OR($K$37="B",$K$37="C",$K$37="D"),$CG$35,""))</f>
        <v>1</v>
      </c>
      <c r="R44" s="101">
        <f ca="1">IF(K37="D",R40,)</f>
        <v>0</v>
      </c>
      <c r="S44" s="86">
        <f ca="1">IF($K$37="A","",IF(OR($K$37="B",$K$37="C",$K$37="D"),$CH$35,""))</f>
        <v>6</v>
      </c>
      <c r="T44" s="36"/>
      <c r="U44" s="99"/>
      <c r="V44" s="86">
        <f ca="1">IF($U$37="A",$BV$36,IF(OR($U$37="B",$U$37="C",$U$37="D"),$CC$36,""))</f>
        <v>0</v>
      </c>
      <c r="W44" s="86">
        <f ca="1">IF($U$37="A",$BW$36,IF(OR($U$37="B",$U$37="C",$U$37="D"),$CD$36,""))</f>
        <v>2</v>
      </c>
      <c r="X44" s="86">
        <f ca="1">IF($U$37="A",$BX$36,IF(OR($U$37="B",$U$37="C",$U$37="D"),$CE$36,""))</f>
        <v>6</v>
      </c>
      <c r="Y44" s="100">
        <f ca="1">IF($U$37="A",$BY$36,IF(OR($U$37="B",$U$37="C",$U$37="D"),$CF$36,""))</f>
        <v>3</v>
      </c>
      <c r="Z44" s="101" t="str">
        <f ca="1">IF(U37="D",Z40,)</f>
        <v>.</v>
      </c>
      <c r="AA44" s="102">
        <f ca="1">IF($U$37="A","",IF(OR($U$37="B",$U$37="C",$U$37="D"),$CG$36,""))</f>
        <v>4</v>
      </c>
      <c r="AB44" s="101">
        <f ca="1">IF(U37="D",AB40,)</f>
        <v>0</v>
      </c>
      <c r="AC44" s="86">
        <f ca="1">IF($U$37="A","",IF(OR($U$37="B",$U$37="C",$U$37="D"),$CH$36,""))</f>
        <v>1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7"/>
        <v>0.86140930558251327</v>
      </c>
      <c r="CZ44" s="15">
        <f t="shared" ca="1" si="28"/>
        <v>9</v>
      </c>
      <c r="DA44" s="5"/>
      <c r="DB44" s="5">
        <v>44</v>
      </c>
      <c r="DC44" s="16">
        <v>5</v>
      </c>
      <c r="DD44" s="16">
        <v>8</v>
      </c>
      <c r="DF44" s="14">
        <f t="shared" ca="1" si="29"/>
        <v>0.23244920533612534</v>
      </c>
      <c r="DG44" s="15">
        <f t="shared" ca="1" si="30"/>
        <v>75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0" t="str">
        <f ca="1">IF($A$37="A",$CC$34,"")</f>
        <v/>
      </c>
      <c r="C45" s="100" t="str">
        <f ca="1">IF($A$37="A",$CD$34,"")</f>
        <v/>
      </c>
      <c r="D45" s="100" t="str">
        <f ca="1">IF($A$37="A",$CE$34,"")</f>
        <v/>
      </c>
      <c r="E45" s="100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100" t="str">
        <f ca="1">IF($K$37="A",$CC$35,"")</f>
        <v/>
      </c>
      <c r="M45" s="100" t="str">
        <f ca="1">IF($K$37="A",$CD$35,"")</f>
        <v/>
      </c>
      <c r="N45" s="100" t="str">
        <f ca="1">IF($K$37="A",$CE$35,"")</f>
        <v/>
      </c>
      <c r="O45" s="100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100" t="str">
        <f ca="1">IF($U$37="A",$CC$36,"")</f>
        <v/>
      </c>
      <c r="W45" s="100" t="str">
        <f ca="1">IF($U$37="A",$CD$36,"")</f>
        <v/>
      </c>
      <c r="X45" s="100" t="str">
        <f ca="1">IF($U$37="A",$CE$36,"")</f>
        <v/>
      </c>
      <c r="Y45" s="100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7"/>
        <v>0.86988298684036458</v>
      </c>
      <c r="CZ45" s="15">
        <f t="shared" ca="1" si="28"/>
        <v>8</v>
      </c>
      <c r="DA45" s="5"/>
      <c r="DB45" s="5">
        <v>45</v>
      </c>
      <c r="DC45" s="16">
        <v>5</v>
      </c>
      <c r="DD45" s="16">
        <v>9</v>
      </c>
      <c r="DF45" s="14">
        <f t="shared" ca="1" si="29"/>
        <v>0.3645344274678548</v>
      </c>
      <c r="DG45" s="15">
        <f t="shared" ca="1" si="30"/>
        <v>60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3"/>
      <c r="B46" s="50"/>
      <c r="C46" s="50"/>
      <c r="D46" s="50"/>
      <c r="E46" s="50"/>
      <c r="F46" s="50"/>
      <c r="G46" s="50"/>
      <c r="H46" s="50"/>
      <c r="I46" s="50"/>
      <c r="J46" s="51"/>
      <c r="K46" s="53"/>
      <c r="L46" s="50"/>
      <c r="M46" s="50"/>
      <c r="N46" s="50"/>
      <c r="O46" s="50"/>
      <c r="P46" s="50"/>
      <c r="Q46" s="50"/>
      <c r="R46" s="50"/>
      <c r="S46" s="50"/>
      <c r="T46" s="51"/>
      <c r="U46" s="53"/>
      <c r="V46" s="50"/>
      <c r="W46" s="50"/>
      <c r="X46" s="50"/>
      <c r="Y46" s="50"/>
      <c r="Z46" s="50"/>
      <c r="AA46" s="50"/>
      <c r="AB46" s="50"/>
      <c r="AC46" s="50"/>
      <c r="AD46" s="51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7"/>
        <v>0.51041154265060129</v>
      </c>
      <c r="CZ46" s="15">
        <f t="shared" ca="1" si="28"/>
        <v>38</v>
      </c>
      <c r="DA46" s="5"/>
      <c r="DB46" s="5">
        <v>46</v>
      </c>
      <c r="DC46" s="16">
        <v>6</v>
      </c>
      <c r="DD46" s="16">
        <v>1</v>
      </c>
      <c r="DF46" s="14">
        <f t="shared" ca="1" si="29"/>
        <v>0.87290646496135549</v>
      </c>
      <c r="DG46" s="15">
        <f t="shared" ca="1" si="30"/>
        <v>10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G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3" t="s">
        <v>20</v>
      </c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5"/>
      <c r="AT47" s="106"/>
      <c r="AX47" s="107" t="s">
        <v>21</v>
      </c>
      <c r="AY47" s="107" t="s">
        <v>22</v>
      </c>
      <c r="AZ47" s="107" t="s">
        <v>23</v>
      </c>
      <c r="BA47" s="107" t="s">
        <v>24</v>
      </c>
      <c r="BB47" s="107" t="s">
        <v>25</v>
      </c>
      <c r="BC47" s="107" t="s">
        <v>26</v>
      </c>
      <c r="BD47" s="107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7"/>
        <v>0.34500264158008842</v>
      </c>
      <c r="CZ47" s="15">
        <f t="shared" ca="1" si="28"/>
        <v>53</v>
      </c>
      <c r="DA47" s="5"/>
      <c r="DB47" s="5">
        <v>47</v>
      </c>
      <c r="DC47" s="16">
        <v>6</v>
      </c>
      <c r="DD47" s="16">
        <v>2</v>
      </c>
      <c r="DF47" s="14">
        <f t="shared" ca="1" si="29"/>
        <v>0.7291124842774529</v>
      </c>
      <c r="DG47" s="15">
        <f t="shared" ca="1" si="30"/>
        <v>23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8.52×90＝</v>
      </c>
      <c r="C48" s="32"/>
      <c r="D48" s="32"/>
      <c r="E48" s="32"/>
      <c r="F48" s="32"/>
      <c r="G48" s="70">
        <f ca="1">G15</f>
        <v>766.80000000000007</v>
      </c>
      <c r="H48" s="70"/>
      <c r="I48" s="71"/>
      <c r="J48" s="35"/>
      <c r="K48" s="30"/>
      <c r="L48" s="31" t="str">
        <f ca="1">L15</f>
        <v>2.24×54＝</v>
      </c>
      <c r="M48" s="32"/>
      <c r="N48" s="32"/>
      <c r="O48" s="32"/>
      <c r="P48" s="32"/>
      <c r="Q48" s="70">
        <f ca="1">Q15</f>
        <v>120.96000000000001</v>
      </c>
      <c r="R48" s="70"/>
      <c r="S48" s="71"/>
      <c r="T48" s="35"/>
      <c r="U48" s="30"/>
      <c r="V48" s="31" t="str">
        <f ca="1">V15</f>
        <v>1.41×18＝</v>
      </c>
      <c r="W48" s="32"/>
      <c r="X48" s="32"/>
      <c r="Y48" s="32"/>
      <c r="Z48" s="32"/>
      <c r="AA48" s="70">
        <f ca="1">AA15</f>
        <v>25.38</v>
      </c>
      <c r="AB48" s="70"/>
      <c r="AC48" s="71"/>
      <c r="AD48" s="36"/>
      <c r="AG48" s="103" t="s">
        <v>28</v>
      </c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5"/>
      <c r="AT48" s="106">
        <v>0</v>
      </c>
      <c r="AX48" s="107" t="s">
        <v>29</v>
      </c>
      <c r="AY48" s="107" t="s">
        <v>30</v>
      </c>
      <c r="AZ48" s="107" t="s">
        <v>31</v>
      </c>
      <c r="BA48" s="107" t="s">
        <v>32</v>
      </c>
      <c r="BB48" s="107"/>
      <c r="BC48" s="107"/>
      <c r="BD48" s="107"/>
      <c r="CR48" s="14"/>
      <c r="CS48" s="15"/>
      <c r="CT48" s="5"/>
      <c r="CU48" s="5"/>
      <c r="CV48" s="5"/>
      <c r="CW48" s="5"/>
      <c r="CX48" s="5"/>
      <c r="CY48" s="14">
        <f t="shared" ca="1" si="27"/>
        <v>0.75377054297978863</v>
      </c>
      <c r="CZ48" s="15">
        <f t="shared" ca="1" si="28"/>
        <v>18</v>
      </c>
      <c r="DA48" s="5"/>
      <c r="DB48" s="5">
        <v>48</v>
      </c>
      <c r="DC48" s="16">
        <v>6</v>
      </c>
      <c r="DD48" s="16">
        <v>3</v>
      </c>
      <c r="DF48" s="14">
        <f t="shared" ca="1" si="29"/>
        <v>0.23516269343192675</v>
      </c>
      <c r="DG48" s="15">
        <f t="shared" ca="1" si="30"/>
        <v>73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3" t="s">
        <v>33</v>
      </c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5">
        <v>0</v>
      </c>
      <c r="AT49" s="106"/>
      <c r="AX49" s="107" t="s">
        <v>34</v>
      </c>
      <c r="AY49" s="107" t="s">
        <v>35</v>
      </c>
      <c r="AZ49" s="107" t="s">
        <v>36</v>
      </c>
      <c r="BA49" s="107" t="s">
        <v>37</v>
      </c>
      <c r="BB49" s="107"/>
      <c r="BC49" s="107"/>
      <c r="BD49" s="107"/>
      <c r="BI49" s="107"/>
      <c r="BJ49" s="107"/>
      <c r="BK49" s="107"/>
      <c r="CR49" s="14"/>
      <c r="CS49" s="15"/>
      <c r="CT49" s="5"/>
      <c r="CU49" s="5"/>
      <c r="CV49" s="5"/>
      <c r="CW49" s="5"/>
      <c r="CX49" s="5"/>
      <c r="CY49" s="14">
        <f t="shared" ca="1" si="27"/>
        <v>0.16320286731010014</v>
      </c>
      <c r="CZ49" s="15">
        <f t="shared" ca="1" si="28"/>
        <v>72</v>
      </c>
      <c r="DA49" s="5"/>
      <c r="DB49" s="5">
        <v>49</v>
      </c>
      <c r="DC49" s="16">
        <v>6</v>
      </c>
      <c r="DD49" s="16">
        <v>4</v>
      </c>
      <c r="DF49" s="14">
        <f t="shared" ca="1" si="29"/>
        <v>0.75875434014733156</v>
      </c>
      <c r="DG49" s="15">
        <f t="shared" ca="1" si="30"/>
        <v>17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2"/>
      <c r="C50" s="72"/>
      <c r="D50" s="73"/>
      <c r="E50" s="74">
        <f ca="1">E17</f>
        <v>8</v>
      </c>
      <c r="F50" s="75" t="str">
        <f ca="1">F17</f>
        <v>.</v>
      </c>
      <c r="G50" s="76">
        <f ca="1">G17</f>
        <v>5</v>
      </c>
      <c r="H50" s="75">
        <f ca="1">H17</f>
        <v>0</v>
      </c>
      <c r="I50" s="77">
        <f ca="1">I17</f>
        <v>2</v>
      </c>
      <c r="J50" s="36"/>
      <c r="K50" s="39"/>
      <c r="L50" s="72"/>
      <c r="M50" s="72"/>
      <c r="N50" s="73"/>
      <c r="O50" s="74">
        <f ca="1">O17</f>
        <v>2</v>
      </c>
      <c r="P50" s="75" t="str">
        <f ca="1">P17</f>
        <v>.</v>
      </c>
      <c r="Q50" s="76">
        <f ca="1">Q17</f>
        <v>2</v>
      </c>
      <c r="R50" s="75">
        <f ca="1">R17</f>
        <v>0</v>
      </c>
      <c r="S50" s="77">
        <f ca="1">S17</f>
        <v>4</v>
      </c>
      <c r="T50" s="36"/>
      <c r="U50" s="39"/>
      <c r="V50" s="72"/>
      <c r="W50" s="72"/>
      <c r="X50" s="73"/>
      <c r="Y50" s="74">
        <f ca="1">Y17</f>
        <v>1</v>
      </c>
      <c r="Z50" s="75" t="str">
        <f ca="1">Z17</f>
        <v>.</v>
      </c>
      <c r="AA50" s="76">
        <f ca="1">AA17</f>
        <v>4</v>
      </c>
      <c r="AB50" s="75">
        <f ca="1">AB17</f>
        <v>0</v>
      </c>
      <c r="AC50" s="77">
        <f ca="1">AC17</f>
        <v>1</v>
      </c>
      <c r="AD50" s="36"/>
      <c r="AG50" s="103" t="s">
        <v>38</v>
      </c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>
        <v>0</v>
      </c>
      <c r="AS50" s="105"/>
      <c r="AT50" s="106"/>
      <c r="AX50" s="107" t="s">
        <v>39</v>
      </c>
      <c r="AY50" s="107"/>
      <c r="AZ50" s="107"/>
      <c r="BA50" s="107"/>
      <c r="BB50" s="107"/>
      <c r="BC50" s="107"/>
      <c r="BD50" s="107"/>
      <c r="BI50" s="107"/>
      <c r="BJ50" s="107"/>
      <c r="BK50" s="107"/>
      <c r="CR50" s="14"/>
      <c r="CS50" s="15"/>
      <c r="CT50" s="5"/>
      <c r="CU50" s="5"/>
      <c r="CV50" s="5"/>
      <c r="CW50" s="5"/>
      <c r="CX50" s="5"/>
      <c r="CY50" s="14">
        <f t="shared" ca="1" si="27"/>
        <v>3.2342540772524631E-2</v>
      </c>
      <c r="CZ50" s="15">
        <f t="shared" ca="1" si="28"/>
        <v>80</v>
      </c>
      <c r="DA50" s="5"/>
      <c r="DB50" s="5">
        <v>50</v>
      </c>
      <c r="DC50" s="16">
        <v>6</v>
      </c>
      <c r="DD50" s="16">
        <v>5</v>
      </c>
      <c r="DF50" s="14">
        <f t="shared" ca="1" si="29"/>
        <v>0.91119192251948966</v>
      </c>
      <c r="DG50" s="15">
        <f t="shared" ca="1" si="30"/>
        <v>8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8"/>
      <c r="C51" s="78"/>
      <c r="D51" s="79" t="str">
        <f>$D$18</f>
        <v>×</v>
      </c>
      <c r="E51" s="80">
        <f>E18</f>
        <v>0</v>
      </c>
      <c r="F51" s="81"/>
      <c r="G51" s="82">
        <f ca="1">G18</f>
        <v>9</v>
      </c>
      <c r="H51" s="83"/>
      <c r="I51" s="84">
        <f ca="1">I18</f>
        <v>0</v>
      </c>
      <c r="J51" s="36"/>
      <c r="K51" s="39"/>
      <c r="L51" s="78"/>
      <c r="M51" s="78"/>
      <c r="N51" s="79" t="str">
        <f>$N$18</f>
        <v>×</v>
      </c>
      <c r="O51" s="80">
        <f>O18</f>
        <v>0</v>
      </c>
      <c r="P51" s="81"/>
      <c r="Q51" s="82">
        <f ca="1">Q18</f>
        <v>5</v>
      </c>
      <c r="R51" s="83"/>
      <c r="S51" s="84">
        <f ca="1">S18</f>
        <v>4</v>
      </c>
      <c r="T51" s="36"/>
      <c r="U51" s="39"/>
      <c r="V51" s="78"/>
      <c r="W51" s="78"/>
      <c r="X51" s="79" t="str">
        <f>$X$18</f>
        <v>×</v>
      </c>
      <c r="Y51" s="80">
        <f>Y18</f>
        <v>0</v>
      </c>
      <c r="Z51" s="81"/>
      <c r="AA51" s="82">
        <f ca="1">AA18</f>
        <v>1</v>
      </c>
      <c r="AB51" s="83"/>
      <c r="AC51" s="84">
        <f ca="1">AC18</f>
        <v>8</v>
      </c>
      <c r="AD51" s="36"/>
      <c r="AG51" s="103" t="s">
        <v>40</v>
      </c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>
        <v>0</v>
      </c>
      <c r="AS51" s="105">
        <v>0</v>
      </c>
      <c r="AT51" s="106"/>
      <c r="AY51" s="108"/>
      <c r="AZ51" s="108"/>
      <c r="BA51" s="108"/>
      <c r="BI51" s="107"/>
      <c r="BJ51" s="107"/>
      <c r="BK51" s="107"/>
      <c r="CR51" s="14"/>
      <c r="CS51" s="15"/>
      <c r="CT51" s="5"/>
      <c r="CU51" s="5"/>
      <c r="CV51" s="5"/>
      <c r="CW51" s="5"/>
      <c r="CX51" s="5"/>
      <c r="CY51" s="14">
        <f t="shared" ca="1" si="27"/>
        <v>0.22407197115899657</v>
      </c>
      <c r="CZ51" s="15">
        <f t="shared" ca="1" si="28"/>
        <v>60</v>
      </c>
      <c r="DA51" s="5"/>
      <c r="DB51" s="5">
        <v>51</v>
      </c>
      <c r="DC51" s="16">
        <v>6</v>
      </c>
      <c r="DD51" s="16">
        <v>6</v>
      </c>
      <c r="DF51" s="14">
        <f t="shared" ca="1" si="29"/>
        <v>0.93626013770650229</v>
      </c>
      <c r="DG51" s="15">
        <f t="shared" ca="1" si="30"/>
        <v>4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5">
        <f ca="1">IF(OR($A$47="A",$A$47="C",$A$47="D"),$BH$37,IF($A$47="B",$BO$37,$CC$37))</f>
        <v>0</v>
      </c>
      <c r="C52" s="86">
        <f ca="1">IF(OR($A$47="A",$A$47="C",$A$47="D"),$BI$37,IF($A$47="B",$BP$37,$CD$37))</f>
        <v>7</v>
      </c>
      <c r="D52" s="87">
        <f ca="1">IF(OR($A$47="A",$A$47="C",$A$47="D"),$BJ$37,IF($A$47="B",$BQ$37,$CE$37))</f>
        <v>6</v>
      </c>
      <c r="E52" s="88">
        <f ca="1">IF(OR($A$47="A",$A$47="C",$A$47="D"),$BK$37,IF($A$47="B",$BR$37,$CF$37))</f>
        <v>6</v>
      </c>
      <c r="F52" s="89" t="str">
        <f ca="1">IF(OR(A47="E",A47="G"),F50,)</f>
        <v>.</v>
      </c>
      <c r="G52" s="90">
        <f ca="1">IF(OR($A$47="A",$A$47="C",$A$47="D"),$BL$37,IF($A$47="B",$BS$37,$CG$37))</f>
        <v>8</v>
      </c>
      <c r="H52" s="89">
        <f ca="1">IF(OR(A47="E",A47="G"),H50,)</f>
        <v>0</v>
      </c>
      <c r="I52" s="91">
        <f ca="1">IF(OR($A$47="A",$A$47="C",$A$47="D"),$BM$37,IF($A$47="B",$BT$37,$CH$37))</f>
        <v>0</v>
      </c>
      <c r="J52" s="36"/>
      <c r="K52" s="39"/>
      <c r="L52" s="85">
        <f ca="1">IF(OR($K$47="A",$K$47="C",$K$47="D"),$BH$38,IF($K$47="B",$BO$38,$CC$38))</f>
        <v>0</v>
      </c>
      <c r="M52" s="86">
        <f ca="1">IF(OR($K$47="A",$K$47="C",$K$47="D"),$BI$38,IF($K$47="B",$BP$38,$CD$38))</f>
        <v>0</v>
      </c>
      <c r="N52" s="87">
        <f ca="1">IF(OR($K$47="A",$K$47="C",$K$47="D"),$BJ$38,IF($K$47="B",$BQ$38,$CE$38))</f>
        <v>0</v>
      </c>
      <c r="O52" s="88">
        <f ca="1">IF(OR($K$47="A",$K$47="C",$K$47="D"),$BK$38,IF($K$47="B",$BR$38,$CF$38))</f>
        <v>8</v>
      </c>
      <c r="P52" s="89">
        <f ca="1">IF(OR(K47="E",K47="G"),P50,)</f>
        <v>0</v>
      </c>
      <c r="Q52" s="90">
        <f ca="1">IF(OR($K$47="A",$K$47="C",$K$47="D"),$BL$38,IF($K$47="B",$BS$38,$CG$38))</f>
        <v>9</v>
      </c>
      <c r="R52" s="89">
        <f ca="1">IF(OR(K47="E",K47="G"),R50,)</f>
        <v>0</v>
      </c>
      <c r="S52" s="91">
        <f ca="1">IF(OR($K$47="A",$K$47="C",$K$47="D"),$BM$38,IF($K$47="B",$BT$38,$CH$38))</f>
        <v>6</v>
      </c>
      <c r="T52" s="36"/>
      <c r="U52" s="99"/>
      <c r="V52" s="85">
        <f ca="1">IF(OR($U$47="A",$U$47="C",$U$47="D"),$BH$39,IF($U$47="B",$BO$39,$CC$39))</f>
        <v>0</v>
      </c>
      <c r="W52" s="86">
        <f ca="1">IF(OR($U$47="A",$U$47="C",$U$47="D"),$BI$39,IF($U$47="B",$BP$39,$CD$39))</f>
        <v>0</v>
      </c>
      <c r="X52" s="87">
        <f ca="1">IF(OR($U$47="A",$U$47="C",$U$47="D"),$BJ$39,IF($U$47="B",$BQ$39,$CE$39))</f>
        <v>1</v>
      </c>
      <c r="Y52" s="88">
        <f ca="1">IF(OR($U$47="A",$U$47="C",$U$47="D"),$BK$39,IF($U$47="B",$BR$39,$CF$39))</f>
        <v>1</v>
      </c>
      <c r="Z52" s="89">
        <f ca="1">IF(OR(U47="E",U47="G"),Z50,)</f>
        <v>0</v>
      </c>
      <c r="AA52" s="90">
        <f ca="1">IF(OR($U$47="A",$U$47="C",$U$47="D"),$BL$39,IF($U$47="B",$BS$39,$CG$39))</f>
        <v>2</v>
      </c>
      <c r="AB52" s="89">
        <f ca="1">IF(OR(U47="E",U47="G"),AB50,)</f>
        <v>0</v>
      </c>
      <c r="AC52" s="91">
        <f ca="1">IF(OR($U$47="A",$U$47="C",$U$47="D"),$BM$39,IF($U$47="B",$BT$39,$CH$39))</f>
        <v>8</v>
      </c>
      <c r="AD52" s="36"/>
      <c r="AG52" s="103" t="s">
        <v>41</v>
      </c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5">
        <v>0</v>
      </c>
      <c r="AT52" s="106">
        <v>0</v>
      </c>
      <c r="AX52" s="109" t="str">
        <f ca="1">$AG1</f>
        <v>D</v>
      </c>
      <c r="AY52" s="108"/>
      <c r="AZ52" s="108"/>
      <c r="BA52" s="108"/>
      <c r="BI52" s="107"/>
      <c r="BJ52" s="107"/>
      <c r="BK52" s="107"/>
      <c r="CR52" s="14"/>
      <c r="CS52" s="15"/>
      <c r="CT52" s="5"/>
      <c r="CU52" s="5"/>
      <c r="CV52" s="5"/>
      <c r="CW52" s="5"/>
      <c r="CX52" s="5"/>
      <c r="CY52" s="14">
        <f t="shared" ca="1" si="27"/>
        <v>0.1694975739986232</v>
      </c>
      <c r="CZ52" s="15">
        <f t="shared" ca="1" si="28"/>
        <v>70</v>
      </c>
      <c r="DA52" s="5"/>
      <c r="DB52" s="5">
        <v>52</v>
      </c>
      <c r="DC52" s="16">
        <v>6</v>
      </c>
      <c r="DD52" s="16">
        <v>7</v>
      </c>
      <c r="DF52" s="14">
        <f t="shared" ca="1" si="29"/>
        <v>0.55312217272666087</v>
      </c>
      <c r="DG52" s="15">
        <f t="shared" ca="1" si="30"/>
        <v>42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9"/>
      <c r="B53" s="86">
        <f ca="1">IF(OR($A$47="A",$A$47="D"),$BO$37,IF(OR($A$47="B",$A$47="C"),$BV$37,$CJ$37))</f>
        <v>0</v>
      </c>
      <c r="C53" s="86">
        <f ca="1">IF(OR($A$47="A",$A$47="D"),$BP$37,IF(OR($A$47="B",$A$47="C"),$BW$37,$CJ$37))</f>
        <v>0</v>
      </c>
      <c r="D53" s="86">
        <f ca="1">IF(OR($A$47="A",$A$47="D"),$BQ$37,IF(OR($A$47="B",$A$47="C"),$BX$37,$CL$37))</f>
        <v>0</v>
      </c>
      <c r="E53" s="100">
        <f ca="1">IF(OR($A$47="A",$A$47="D"),$BR$37,IF(OR($A$47="B",$A$47="C"),$BY$37,$CM$37))</f>
        <v>0</v>
      </c>
      <c r="F53" s="101"/>
      <c r="G53" s="102" t="str">
        <f ca="1">IF(OR($A$47="A",$A$47="D"),$BS$37,IF($A$47="B","",IF($A$47="C",$BZ$37,"")))</f>
        <v/>
      </c>
      <c r="H53" s="101"/>
      <c r="I53" s="86"/>
      <c r="J53" s="36"/>
      <c r="K53" s="99"/>
      <c r="L53" s="86">
        <f ca="1">IF(OR($K$47="A",$K$47="D"),$BO$38,IF(OR($K$47="B",$K$47="C"),$BV$38,$CJ$38))</f>
        <v>0</v>
      </c>
      <c r="M53" s="86">
        <f ca="1">IF(OR($K$47="A",$K$47="D"),$BP$38,IF(OR($K$47="B",$K$47="C"),$BW$38,$CJ$38))</f>
        <v>1</v>
      </c>
      <c r="N53" s="86">
        <f ca="1">IF(OR($K$47="A",$K$47="D"),$BQ$38,IF(OR($K$47="B",$K$47="C"),$BX$38,$CL$38))</f>
        <v>1</v>
      </c>
      <c r="O53" s="100">
        <f ca="1">IF(OR($K$47="A",$K$47="D"),$BR$38,IF(OR($K$47="B",$K$47="C"),$BY$38,$CM$38))</f>
        <v>2</v>
      </c>
      <c r="P53" s="101"/>
      <c r="Q53" s="102">
        <f ca="1">IF(OR($K$47="A",$K$47="D"),$BS$38,IF($K$47="B","",IF($K$47="C",$BZ$38,"")))</f>
        <v>0</v>
      </c>
      <c r="R53" s="101"/>
      <c r="S53" s="86"/>
      <c r="T53" s="36"/>
      <c r="U53" s="99"/>
      <c r="V53" s="86">
        <f ca="1">IF(OR($U$47="A",$U$47="D"),$BO$39,IF(OR($U$47="B",$U$47="C"),$BV$39,$CJ$39))</f>
        <v>0</v>
      </c>
      <c r="W53" s="86">
        <f ca="1">IF(OR($U$47="A",$U$47="D"),$BP$39,IF(OR($U$47="B",$U$47="C"),$BW$39,$CJ$39))</f>
        <v>0</v>
      </c>
      <c r="X53" s="86">
        <f ca="1">IF(OR($U$47="A",$U$47="D"),$BQ$39,IF(OR($U$47="B",$U$47="C"),$BX$39,$CL$39))</f>
        <v>1</v>
      </c>
      <c r="Y53" s="100">
        <f ca="1">IF(OR($U$47="A",$U$47="D"),$BR$39,IF(OR($U$47="B",$U$47="C"),$BY$39,$CM$39))</f>
        <v>4</v>
      </c>
      <c r="Z53" s="101"/>
      <c r="AA53" s="102">
        <f ca="1">IF(OR($U$47="A",$U$47="D"),$BS$39,IF($U$47="B","",IF($U$47="C",$BZ$39,"")))</f>
        <v>1</v>
      </c>
      <c r="AB53" s="101"/>
      <c r="AC53" s="86"/>
      <c r="AD53" s="36"/>
      <c r="AG53" s="103" t="s">
        <v>42</v>
      </c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>
        <v>0</v>
      </c>
      <c r="AS53" s="105"/>
      <c r="AT53" s="106">
        <v>0</v>
      </c>
      <c r="CR53" s="14"/>
      <c r="CS53" s="15"/>
      <c r="CT53" s="5"/>
      <c r="CU53" s="5"/>
      <c r="CV53" s="5"/>
      <c r="CW53" s="5"/>
      <c r="CX53" s="5"/>
      <c r="CY53" s="14">
        <f t="shared" ca="1" si="27"/>
        <v>0.68807494797709201</v>
      </c>
      <c r="CZ53" s="15">
        <f t="shared" ca="1" si="28"/>
        <v>29</v>
      </c>
      <c r="DA53" s="5"/>
      <c r="DB53" s="5">
        <v>53</v>
      </c>
      <c r="DC53" s="16">
        <v>6</v>
      </c>
      <c r="DD53" s="16">
        <v>8</v>
      </c>
      <c r="DF53" s="14">
        <f t="shared" ca="1" si="29"/>
        <v>7.0411654408618407E-2</v>
      </c>
      <c r="DG53" s="15">
        <f t="shared" ca="1" si="30"/>
        <v>87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9"/>
      <c r="B54" s="86" t="str">
        <f ca="1">IF($A$47="A",$BV$37,IF(OR($A$47="B",$A$47="C",$A$47="D"),$CC$37,""))</f>
        <v/>
      </c>
      <c r="C54" s="86" t="str">
        <f ca="1">IF($A$47="A",$BW$37,IF(OR($A$47="B",$A$47="C",$A$47="D"),$CD$37,""))</f>
        <v/>
      </c>
      <c r="D54" s="86" t="str">
        <f ca="1">IF($A$47="A",$BX$37,IF(OR($A$47="B",$A$47="C",$A$47="D"),$CE$37,""))</f>
        <v/>
      </c>
      <c r="E54" s="100" t="str">
        <f ca="1">IF($A$47="A",$BY$37,IF(OR($A$47="B",$A$47="C",$A$47="D"),$CF$37,""))</f>
        <v/>
      </c>
      <c r="F54" s="101">
        <f ca="1">IF(A47="D",F50,)</f>
        <v>0</v>
      </c>
      <c r="G54" s="102" t="str">
        <f ca="1">IF($A$47="A","",IF(OR($A$47="B",$A$47="C",$A$47="D"),$CG$37,""))</f>
        <v/>
      </c>
      <c r="H54" s="101">
        <f ca="1">IF(A47="D",H50,)</f>
        <v>0</v>
      </c>
      <c r="I54" s="86" t="str">
        <f ca="1">IF($A$47="A","",IF(OR($A$47="B",$A$47="C",$A$47="D"),$CH$37,""))</f>
        <v/>
      </c>
      <c r="J54" s="36"/>
      <c r="K54" s="99"/>
      <c r="L54" s="86">
        <f ca="1">IF($K$47="A",$BV$38,IF(OR($K$47="B",$K$47="C",$K$47="D"),$CC$38,""))</f>
        <v>0</v>
      </c>
      <c r="M54" s="86">
        <f ca="1">IF($K$47="A",$BW$38,IF(OR($K$47="B",$K$47="C",$K$47="D"),$CD$38,""))</f>
        <v>1</v>
      </c>
      <c r="N54" s="86">
        <f ca="1">IF($K$47="A",$BX$38,IF(OR($K$47="B",$K$47="C",$K$47="D"),$CE$38,""))</f>
        <v>2</v>
      </c>
      <c r="O54" s="100">
        <f ca="1">IF($K$47="A",$BY$38,IF(OR($K$47="B",$K$47="C",$K$47="D"),$CF$38,""))</f>
        <v>0</v>
      </c>
      <c r="P54" s="101" t="str">
        <f ca="1">IF(K47="D",P50,)</f>
        <v>.</v>
      </c>
      <c r="Q54" s="102">
        <f ca="1">IF($K$47="A","",IF(OR($K$47="B",$K$47="C",$K$47="D"),$CG$38,""))</f>
        <v>9</v>
      </c>
      <c r="R54" s="101">
        <f ca="1">IF(K47="D",R50,)</f>
        <v>0</v>
      </c>
      <c r="S54" s="86">
        <f ca="1">IF($K$47="A","",IF(OR($K$47="B",$K$47="C",$K$47="D"),$CH$38,""))</f>
        <v>6</v>
      </c>
      <c r="T54" s="36"/>
      <c r="U54" s="99"/>
      <c r="V54" s="86">
        <f ca="1">IF($U$47="A",$BV$39,IF(OR($U$47="B",$U$47="C",$U$47="D"),$CC$39,""))</f>
        <v>0</v>
      </c>
      <c r="W54" s="86">
        <f ca="1">IF($U$47="A",$BW$39,IF(OR($U$47="B",$U$47="C",$U$47="D"),$CD$39,""))</f>
        <v>0</v>
      </c>
      <c r="X54" s="86">
        <f ca="1">IF($U$47="A",$BX$39,IF(OR($U$47="B",$U$47="C",$U$47="D"),$CE$39,""))</f>
        <v>2</v>
      </c>
      <c r="Y54" s="100">
        <f ca="1">IF($U$47="A",$BY$39,IF(OR($U$47="B",$U$47="C",$U$47="D"),$CF$39,""))</f>
        <v>5</v>
      </c>
      <c r="Z54" s="101" t="str">
        <f ca="1">IF(U47="D",Z50,)</f>
        <v>.</v>
      </c>
      <c r="AA54" s="102">
        <f ca="1">IF($U$47="A","",IF(OR($U$47="B",$U$47="C",$U$47="D"),$CG$39,""))</f>
        <v>3</v>
      </c>
      <c r="AB54" s="101">
        <f ca="1">IF(U47="D",AB50,)</f>
        <v>0</v>
      </c>
      <c r="AC54" s="86">
        <f ca="1">IF($U$47="A","",IF(OR($U$47="B",$U$47="C",$U$47="D"),$CH$39,""))</f>
        <v>8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7"/>
        <v>0.9347397733167101</v>
      </c>
      <c r="CZ54" s="15">
        <f t="shared" ca="1" si="28"/>
        <v>2</v>
      </c>
      <c r="DA54" s="5"/>
      <c r="DB54" s="5">
        <v>54</v>
      </c>
      <c r="DC54" s="16">
        <v>6</v>
      </c>
      <c r="DD54" s="16">
        <v>9</v>
      </c>
      <c r="DF54" s="14">
        <f t="shared" ca="1" si="29"/>
        <v>0.16977034647619282</v>
      </c>
      <c r="DG54" s="15">
        <f t="shared" ca="1" si="30"/>
        <v>81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0" t="str">
        <f ca="1">IF($A$47="A",$CC$37,"")</f>
        <v/>
      </c>
      <c r="C55" s="100" t="str">
        <f ca="1">IF($A$47="A",$CD$37,"")</f>
        <v/>
      </c>
      <c r="D55" s="100" t="str">
        <f ca="1">IF($A$47="A",$CE$37,"")</f>
        <v/>
      </c>
      <c r="E55" s="100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100" t="str">
        <f ca="1">IF($K$47="A",$CC$38,"")</f>
        <v/>
      </c>
      <c r="M55" s="100" t="str">
        <f ca="1">IF($K$47="A",$CD$38,"")</f>
        <v/>
      </c>
      <c r="N55" s="100" t="str">
        <f ca="1">IF($K$47="A",$CE$38,"")</f>
        <v/>
      </c>
      <c r="O55" s="100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100" t="str">
        <f ca="1">IF($U$47="A",$CC$39,"")</f>
        <v/>
      </c>
      <c r="W55" s="100" t="str">
        <f ca="1">IF($U$47="A",$CD$39,"")</f>
        <v/>
      </c>
      <c r="X55" s="100" t="str">
        <f ca="1">IF($U$47="A",$CE$39,"")</f>
        <v/>
      </c>
      <c r="Y55" s="100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10" t="s">
        <v>43</v>
      </c>
      <c r="AL55" s="111" t="s">
        <v>44</v>
      </c>
      <c r="AN55" s="110" t="s">
        <v>43</v>
      </c>
      <c r="AO55" s="112" t="s">
        <v>45</v>
      </c>
      <c r="AP55" s="111" t="s">
        <v>44</v>
      </c>
      <c r="AQ55" s="112" t="s">
        <v>45</v>
      </c>
      <c r="AR55" s="112" t="s">
        <v>46</v>
      </c>
      <c r="AS55" s="112" t="s">
        <v>47</v>
      </c>
      <c r="AT55" s="113"/>
      <c r="AU55" s="113"/>
      <c r="AV55" s="113"/>
      <c r="BC55" s="113"/>
      <c r="BD55" s="113"/>
      <c r="BE55" s="113"/>
      <c r="CR55" s="14"/>
      <c r="CS55" s="15"/>
      <c r="CT55" s="5"/>
      <c r="CU55" s="5"/>
      <c r="CV55" s="5"/>
      <c r="CW55" s="5"/>
      <c r="CX55" s="5"/>
      <c r="CY55" s="14">
        <f t="shared" ca="1" si="27"/>
        <v>0.61998041881211985</v>
      </c>
      <c r="CZ55" s="15">
        <f t="shared" ca="1" si="28"/>
        <v>34</v>
      </c>
      <c r="DA55" s="5"/>
      <c r="DB55" s="5">
        <v>55</v>
      </c>
      <c r="DC55" s="16">
        <v>7</v>
      </c>
      <c r="DD55" s="16">
        <v>1</v>
      </c>
      <c r="DF55" s="14">
        <f t="shared" ca="1" si="29"/>
        <v>0.19492896819588323</v>
      </c>
      <c r="DG55" s="15">
        <f t="shared" ca="1" si="30"/>
        <v>80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3"/>
      <c r="B56" s="50"/>
      <c r="C56" s="50"/>
      <c r="D56" s="50"/>
      <c r="E56" s="50"/>
      <c r="F56" s="50"/>
      <c r="G56" s="50"/>
      <c r="H56" s="50"/>
      <c r="I56" s="50"/>
      <c r="J56" s="51"/>
      <c r="K56" s="53"/>
      <c r="L56" s="50"/>
      <c r="M56" s="50"/>
      <c r="N56" s="50"/>
      <c r="O56" s="50"/>
      <c r="P56" s="50"/>
      <c r="Q56" s="50"/>
      <c r="R56" s="50"/>
      <c r="S56" s="50"/>
      <c r="T56" s="51"/>
      <c r="U56" s="53"/>
      <c r="V56" s="50"/>
      <c r="W56" s="50"/>
      <c r="X56" s="50"/>
      <c r="Y56" s="50"/>
      <c r="Z56" s="50"/>
      <c r="AA56" s="50"/>
      <c r="AB56" s="50"/>
      <c r="AC56" s="50"/>
      <c r="AD56" s="51"/>
      <c r="AN56" s="114"/>
      <c r="AO56" s="114"/>
      <c r="AP56" s="114"/>
      <c r="AQ56" s="114"/>
      <c r="AR56" s="114"/>
      <c r="AS56" s="114"/>
      <c r="CR56" s="14"/>
      <c r="CS56" s="15"/>
      <c r="CT56" s="5"/>
      <c r="CU56" s="5"/>
      <c r="CV56" s="5"/>
      <c r="CW56" s="5"/>
      <c r="CX56" s="5"/>
      <c r="CY56" s="14">
        <f t="shared" ca="1" si="27"/>
        <v>0.40083619853380359</v>
      </c>
      <c r="CZ56" s="15">
        <f t="shared" ca="1" si="28"/>
        <v>46</v>
      </c>
      <c r="DA56" s="5"/>
      <c r="DB56" s="5">
        <v>56</v>
      </c>
      <c r="DC56" s="16">
        <v>7</v>
      </c>
      <c r="DD56" s="16">
        <v>2</v>
      </c>
      <c r="DF56" s="14">
        <f t="shared" ca="1" si="29"/>
        <v>8.564380884659073E-2</v>
      </c>
      <c r="DG56" s="15">
        <f t="shared" ca="1" si="30"/>
        <v>85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07" t="s">
        <v>48</v>
      </c>
      <c r="AJ57" s="115" t="s">
        <v>49</v>
      </c>
      <c r="AK57" s="69" t="str">
        <f ca="1">IF(AND(AN57="G",AO57=2,G42=0,I42=0),"natu",IF(AND(AN57="G",I42=0),"haru",IF(AND(AN57="E",I42=0),"haru","zero")))</f>
        <v>zero</v>
      </c>
      <c r="AL57" s="115" t="s">
        <v>50</v>
      </c>
      <c r="AM57" s="69" t="str">
        <f ca="1">IF(AND(AP57="D",AQ57=2,G44=0,I44=0),"huyu",IF(AND(AP57="D",I44=0),"aki","nasi"))</f>
        <v>nasi</v>
      </c>
      <c r="AN57" s="116" t="str">
        <f ca="1">A37</f>
        <v>D</v>
      </c>
      <c r="AO57" s="117">
        <f t="shared" ref="AO57:AO65" ca="1" si="48">AQ1</f>
        <v>2</v>
      </c>
      <c r="AP57" s="116" t="str">
        <f ca="1">A37</f>
        <v>D</v>
      </c>
      <c r="AQ57" s="118">
        <f t="shared" ref="AQ57:AQ65" ca="1" si="49">AQ1</f>
        <v>2</v>
      </c>
      <c r="AR57" s="118">
        <f ca="1">IF(AND(AP57="D",AQ57=1),I44,IF(AND(AP57="D",AQ57=2),G44,""))</f>
        <v>9</v>
      </c>
      <c r="AS57" s="117">
        <f ca="1">IF(AND(AP57="D",AQ57=2),I44,"")</f>
        <v>1</v>
      </c>
      <c r="AT57" s="107"/>
      <c r="AU57" s="107"/>
      <c r="AV57" s="107"/>
      <c r="CR57" s="14"/>
      <c r="CS57" s="15"/>
      <c r="CT57" s="5"/>
      <c r="CU57" s="5"/>
      <c r="CV57" s="5"/>
      <c r="CW57" s="5"/>
      <c r="CX57" s="5"/>
      <c r="CY57" s="14">
        <f t="shared" ca="1" si="27"/>
        <v>0.27782224769634334</v>
      </c>
      <c r="CZ57" s="15">
        <f t="shared" ca="1" si="28"/>
        <v>56</v>
      </c>
      <c r="DA57" s="5"/>
      <c r="DB57" s="5">
        <v>57</v>
      </c>
      <c r="DC57" s="16">
        <v>7</v>
      </c>
      <c r="DD57" s="16">
        <v>3</v>
      </c>
      <c r="DF57" s="14">
        <f t="shared" ca="1" si="29"/>
        <v>0.53602576114601552</v>
      </c>
      <c r="DG57" s="15">
        <f t="shared" ca="1" si="30"/>
        <v>44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1.18×58＝</v>
      </c>
      <c r="C58" s="32"/>
      <c r="D58" s="32"/>
      <c r="E58" s="32"/>
      <c r="F58" s="32"/>
      <c r="G58" s="70">
        <f ca="1">G25</f>
        <v>68.44</v>
      </c>
      <c r="H58" s="70"/>
      <c r="I58" s="71"/>
      <c r="J58" s="35"/>
      <c r="K58" s="30"/>
      <c r="L58" s="31" t="str">
        <f ca="1">L25</f>
        <v>6.36×58＝</v>
      </c>
      <c r="M58" s="32"/>
      <c r="N58" s="32"/>
      <c r="O58" s="32"/>
      <c r="P58" s="32"/>
      <c r="Q58" s="70">
        <f ca="1">Q25</f>
        <v>368.88</v>
      </c>
      <c r="R58" s="70"/>
      <c r="S58" s="71"/>
      <c r="T58" s="35"/>
      <c r="U58" s="30"/>
      <c r="V58" s="31" t="str">
        <f ca="1">V25</f>
        <v>8.47×44＝</v>
      </c>
      <c r="W58" s="32"/>
      <c r="X58" s="32"/>
      <c r="Y58" s="32"/>
      <c r="Z58" s="32"/>
      <c r="AA58" s="70">
        <f ca="1">AA25</f>
        <v>372.68</v>
      </c>
      <c r="AB58" s="70"/>
      <c r="AC58" s="71"/>
      <c r="AD58" s="36"/>
      <c r="AI58" s="107" t="s">
        <v>51</v>
      </c>
      <c r="AJ58" s="115" t="s">
        <v>52</v>
      </c>
      <c r="AK58" s="69" t="str">
        <f ca="1">IF(AND(AN58="G",AO58=2,Q42=0,S42=0),"natu",IF(AND(AN58="G",S42=0),"haru",IF(AND(AN58="E",S42=0),"haru","zero")))</f>
        <v>zero</v>
      </c>
      <c r="AL58" s="115" t="s">
        <v>53</v>
      </c>
      <c r="AM58" s="69" t="str">
        <f ca="1">IF(AND(AP58="D",AQ58=2,Q44=0,S44=0),"huyu",IF(AND(AP58="D",S44=0),"aki","nasi"))</f>
        <v>nasi</v>
      </c>
      <c r="AN58" s="119" t="str">
        <f ca="1">K37</f>
        <v>D</v>
      </c>
      <c r="AO58" s="120">
        <f t="shared" ca="1" si="48"/>
        <v>2</v>
      </c>
      <c r="AP58" s="119" t="str">
        <f ca="1">K37</f>
        <v>D</v>
      </c>
      <c r="AQ58" s="112">
        <f t="shared" ca="1" si="49"/>
        <v>2</v>
      </c>
      <c r="AR58" s="112">
        <f ca="1">IF(AND(AP58="D",AQ58=1),S44,IF(AND(AP58="D",AQ58=2),Q44,""))</f>
        <v>1</v>
      </c>
      <c r="AS58" s="120">
        <f ca="1">IF(AND(AP58="D",AQ58=2),S44,"")</f>
        <v>6</v>
      </c>
      <c r="AT58" s="107"/>
      <c r="AU58" s="107"/>
      <c r="AV58" s="107"/>
      <c r="CR58" s="14"/>
      <c r="CS58" s="15"/>
      <c r="CT58" s="5"/>
      <c r="CU58" s="5"/>
      <c r="CV58" s="5"/>
      <c r="CW58" s="5"/>
      <c r="CX58" s="5"/>
      <c r="CY58" s="14">
        <f t="shared" ca="1" si="27"/>
        <v>0.61855346361879238</v>
      </c>
      <c r="CZ58" s="15">
        <f t="shared" ca="1" si="28"/>
        <v>35</v>
      </c>
      <c r="DA58" s="5"/>
      <c r="DB58" s="5">
        <v>58</v>
      </c>
      <c r="DC58" s="16">
        <v>7</v>
      </c>
      <c r="DD58" s="16">
        <v>4</v>
      </c>
      <c r="DF58" s="14">
        <f t="shared" ca="1" si="29"/>
        <v>0.13656205624732021</v>
      </c>
      <c r="DG58" s="15">
        <f t="shared" ca="1" si="30"/>
        <v>83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7" t="s">
        <v>54</v>
      </c>
      <c r="AJ59" s="115" t="s">
        <v>55</v>
      </c>
      <c r="AK59" s="69" t="str">
        <f ca="1">IF(AND(AN59="G",AO59=2,AA42=0,AC42=0),"natu",IF(AND(AN59="G",AC42=0),"haru",IF(AND(AN59="E",AC42=0),"haru","zero")))</f>
        <v>zero</v>
      </c>
      <c r="AL59" s="115" t="s">
        <v>56</v>
      </c>
      <c r="AM59" s="69" t="str">
        <f ca="1">IF(AND(AP59="D",AQ59=2,AA44=0,AC44=0),"huyu",IF(AND(AP59="D",AC44=0),"aki","nasi"))</f>
        <v>nasi</v>
      </c>
      <c r="AN59" s="119" t="str">
        <f ca="1">U37</f>
        <v>D</v>
      </c>
      <c r="AO59" s="120">
        <f t="shared" ca="1" si="48"/>
        <v>2</v>
      </c>
      <c r="AP59" s="119" t="str">
        <f ca="1">U37</f>
        <v>D</v>
      </c>
      <c r="AQ59" s="112">
        <f t="shared" ca="1" si="49"/>
        <v>2</v>
      </c>
      <c r="AR59" s="112">
        <f ca="1">IF(AND(AP59="D",AQ59=1),AC44,IF(AND(AP59="D",AQ59=2),AA44,""))</f>
        <v>4</v>
      </c>
      <c r="AS59" s="120">
        <f ca="1">IF(AND(AP59="D",AQ59=2),AC44,"")</f>
        <v>1</v>
      </c>
      <c r="AT59" s="107"/>
      <c r="AU59" s="107"/>
      <c r="AV59" s="107"/>
      <c r="CR59" s="14"/>
      <c r="CS59" s="15"/>
      <c r="CT59" s="5"/>
      <c r="CU59" s="5"/>
      <c r="CV59" s="5"/>
      <c r="CW59" s="5"/>
      <c r="CX59" s="5"/>
      <c r="CY59" s="14">
        <f t="shared" ca="1" si="27"/>
        <v>0.3208947845489708</v>
      </c>
      <c r="CZ59" s="15">
        <f t="shared" ca="1" si="28"/>
        <v>54</v>
      </c>
      <c r="DA59" s="5"/>
      <c r="DB59" s="5">
        <v>59</v>
      </c>
      <c r="DC59" s="16">
        <v>7</v>
      </c>
      <c r="DD59" s="16">
        <v>5</v>
      </c>
      <c r="DF59" s="14">
        <f t="shared" ca="1" si="29"/>
        <v>0.71625068666666147</v>
      </c>
      <c r="DG59" s="15">
        <f t="shared" ca="1" si="30"/>
        <v>25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2"/>
      <c r="C60" s="72"/>
      <c r="D60" s="73"/>
      <c r="E60" s="74">
        <f ca="1">E27</f>
        <v>1</v>
      </c>
      <c r="F60" s="75" t="str">
        <f ca="1">F27</f>
        <v>.</v>
      </c>
      <c r="G60" s="76">
        <f ca="1">G27</f>
        <v>1</v>
      </c>
      <c r="H60" s="75">
        <f ca="1">H27</f>
        <v>0</v>
      </c>
      <c r="I60" s="77">
        <f ca="1">I27</f>
        <v>8</v>
      </c>
      <c r="J60" s="36"/>
      <c r="K60" s="39"/>
      <c r="L60" s="72"/>
      <c r="M60" s="72"/>
      <c r="N60" s="73"/>
      <c r="O60" s="74">
        <f ca="1">O27</f>
        <v>6</v>
      </c>
      <c r="P60" s="75" t="str">
        <f ca="1">P27</f>
        <v>.</v>
      </c>
      <c r="Q60" s="76">
        <f ca="1">Q27</f>
        <v>3</v>
      </c>
      <c r="R60" s="75">
        <f ca="1">R27</f>
        <v>0</v>
      </c>
      <c r="S60" s="77">
        <f ca="1">S27</f>
        <v>6</v>
      </c>
      <c r="T60" s="36"/>
      <c r="U60" s="39"/>
      <c r="V60" s="72"/>
      <c r="W60" s="72"/>
      <c r="X60" s="73"/>
      <c r="Y60" s="74">
        <f ca="1">Y27</f>
        <v>8</v>
      </c>
      <c r="Z60" s="75" t="str">
        <f ca="1">Z27</f>
        <v>.</v>
      </c>
      <c r="AA60" s="76">
        <f ca="1">AA27</f>
        <v>4</v>
      </c>
      <c r="AB60" s="75">
        <f ca="1">AB27</f>
        <v>0</v>
      </c>
      <c r="AC60" s="77">
        <f ca="1">AC27</f>
        <v>7</v>
      </c>
      <c r="AD60" s="36"/>
      <c r="AH60" s="112" t="s">
        <v>57</v>
      </c>
      <c r="AI60" s="107" t="s">
        <v>58</v>
      </c>
      <c r="AJ60" s="115" t="s">
        <v>59</v>
      </c>
      <c r="AK60" s="69" t="str">
        <f ca="1">IF(AND(AN60="G",AO60=2,G52=0,I52=0),"natu",IF(AND(AN60="G",I52=0),"haru",IF(AND(AN60="E",I52=0),"haru","zero")))</f>
        <v>haru</v>
      </c>
      <c r="AL60" s="115" t="s">
        <v>60</v>
      </c>
      <c r="AM60" s="69" t="str">
        <f ca="1">IF(AND(AP60="D",AQ60=2,G54=0,I54=0),"huyu",IF(AND(AP60="D",I54=0),"aki","nasi"))</f>
        <v>nasi</v>
      </c>
      <c r="AN60" s="119" t="str">
        <f ca="1">A47</f>
        <v>G</v>
      </c>
      <c r="AO60" s="120">
        <f t="shared" ca="1" si="48"/>
        <v>2</v>
      </c>
      <c r="AP60" s="119" t="str">
        <f ca="1">A47</f>
        <v>G</v>
      </c>
      <c r="AQ60" s="112">
        <f t="shared" ca="1" si="49"/>
        <v>2</v>
      </c>
      <c r="AR60" s="112" t="str">
        <f ca="1">IF(AND(AP60="D",AQ60=1),I54,IF(AND(AP60="D",AQ60=2),G54,""))</f>
        <v/>
      </c>
      <c r="AS60" s="120" t="str">
        <f ca="1">IF(AND(AP60="D",AQ60=2),I54,"")</f>
        <v/>
      </c>
      <c r="AT60" s="107"/>
      <c r="AU60" s="107"/>
      <c r="AV60" s="107"/>
      <c r="CR60" s="14"/>
      <c r="CS60" s="15"/>
      <c r="CT60" s="5"/>
      <c r="CU60" s="5"/>
      <c r="CV60" s="5"/>
      <c r="CW60" s="5"/>
      <c r="CX60" s="5"/>
      <c r="CY60" s="14">
        <f t="shared" ca="1" si="27"/>
        <v>0.77896958408110284</v>
      </c>
      <c r="CZ60" s="15">
        <f t="shared" ca="1" si="28"/>
        <v>17</v>
      </c>
      <c r="DA60" s="5"/>
      <c r="DB60" s="5">
        <v>60</v>
      </c>
      <c r="DC60" s="16">
        <v>7</v>
      </c>
      <c r="DD60" s="16">
        <v>6</v>
      </c>
      <c r="DF60" s="14">
        <f t="shared" ca="1" si="29"/>
        <v>1.233316519191785E-3</v>
      </c>
      <c r="DG60" s="15">
        <f t="shared" ca="1" si="30"/>
        <v>90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8"/>
      <c r="C61" s="78"/>
      <c r="D61" s="79" t="str">
        <f>$D$28</f>
        <v>×</v>
      </c>
      <c r="E61" s="80">
        <f>E28</f>
        <v>0</v>
      </c>
      <c r="F61" s="81"/>
      <c r="G61" s="82">
        <f ca="1">G28</f>
        <v>5</v>
      </c>
      <c r="H61" s="83"/>
      <c r="I61" s="84">
        <f ca="1">I28</f>
        <v>8</v>
      </c>
      <c r="J61" s="36"/>
      <c r="K61" s="39"/>
      <c r="L61" s="78"/>
      <c r="M61" s="78"/>
      <c r="N61" s="79" t="str">
        <f>$N$28</f>
        <v>×</v>
      </c>
      <c r="O61" s="80">
        <f>O28</f>
        <v>0</v>
      </c>
      <c r="P61" s="81"/>
      <c r="Q61" s="82">
        <f ca="1">Q28</f>
        <v>5</v>
      </c>
      <c r="R61" s="83"/>
      <c r="S61" s="84">
        <f ca="1">S28</f>
        <v>8</v>
      </c>
      <c r="T61" s="36"/>
      <c r="U61" s="39"/>
      <c r="V61" s="78"/>
      <c r="W61" s="78"/>
      <c r="X61" s="79" t="str">
        <f>$X$28</f>
        <v>×</v>
      </c>
      <c r="Y61" s="80">
        <f>Y28</f>
        <v>0</v>
      </c>
      <c r="Z61" s="81"/>
      <c r="AA61" s="82">
        <f ca="1">AA28</f>
        <v>4</v>
      </c>
      <c r="AB61" s="83"/>
      <c r="AC61" s="84">
        <f ca="1">AC28</f>
        <v>4</v>
      </c>
      <c r="AD61" s="36"/>
      <c r="AH61" s="112" t="s">
        <v>61</v>
      </c>
      <c r="AI61" s="107" t="s">
        <v>62</v>
      </c>
      <c r="AJ61" s="115" t="s">
        <v>63</v>
      </c>
      <c r="AK61" s="69" t="str">
        <f ca="1">IF(AND(AN61="G",AO61=2,Q52=0,S52=0),"natu",IF(AND(AN61="G",S52=0),"haru",IF(AND(AN61="E",S52=0),"haru","zero")))</f>
        <v>zero</v>
      </c>
      <c r="AL61" s="115" t="s">
        <v>64</v>
      </c>
      <c r="AM61" s="69" t="str">
        <f ca="1">IF(AND(AP61="D",AQ61=2,S54=0,Q54=0),"huyu",IF(AND(AP61="D",S54=0),"aki","nasi"))</f>
        <v>nasi</v>
      </c>
      <c r="AN61" s="119" t="str">
        <f ca="1">K47</f>
        <v>D</v>
      </c>
      <c r="AO61" s="120">
        <f t="shared" ca="1" si="48"/>
        <v>2</v>
      </c>
      <c r="AP61" s="119" t="str">
        <f ca="1">K47</f>
        <v>D</v>
      </c>
      <c r="AQ61" s="112">
        <f t="shared" ca="1" si="49"/>
        <v>2</v>
      </c>
      <c r="AR61" s="112">
        <f ca="1">IF(AND(AP61="D",AQ61=1),S54,IF(AND(AP61="D",AQ61=2),Q54,""))</f>
        <v>9</v>
      </c>
      <c r="AS61" s="120">
        <f ca="1">IF(AND(AP61="D",AQ61=2),S54,"")</f>
        <v>6</v>
      </c>
      <c r="AT61" s="107"/>
      <c r="AU61" s="107"/>
      <c r="AV61" s="107"/>
      <c r="CR61" s="14"/>
      <c r="CS61" s="15"/>
      <c r="CT61" s="5"/>
      <c r="CU61" s="5"/>
      <c r="CV61" s="5"/>
      <c r="CW61" s="5"/>
      <c r="CX61" s="5"/>
      <c r="CY61" s="14">
        <f t="shared" ca="1" si="27"/>
        <v>0.69220750513662976</v>
      </c>
      <c r="CZ61" s="15">
        <f t="shared" ca="1" si="28"/>
        <v>27</v>
      </c>
      <c r="DA61" s="5"/>
      <c r="DB61" s="5">
        <v>61</v>
      </c>
      <c r="DC61" s="16">
        <v>7</v>
      </c>
      <c r="DD61" s="16">
        <v>7</v>
      </c>
      <c r="DF61" s="14">
        <f t="shared" ca="1" si="29"/>
        <v>0.22218463154806978</v>
      </c>
      <c r="DG61" s="15">
        <f t="shared" ca="1" si="30"/>
        <v>76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9"/>
      <c r="B62" s="85">
        <f ca="1">IF(OR($A$57="A",$A$57="C",$A$57="D"),$BH$40,IF($A$57="B",$BO$40,$CC$40))</f>
        <v>0</v>
      </c>
      <c r="C62" s="86">
        <f ca="1">IF(OR($A$57="A",$A$57="C",$A$57="D"),$BI$40,IF($A$57="B",$BP$40,$CD$40))</f>
        <v>0</v>
      </c>
      <c r="D62" s="87">
        <f ca="1">IF(OR($A$57="A",$A$57="C",$A$57="D"),$BJ$40,IF($A$57="B",$BQ$40,$CE$40))</f>
        <v>0</v>
      </c>
      <c r="E62" s="88">
        <f ca="1">IF(OR($A$57="A",$A$57="C",$A$57="D"),$BK$40,IF($A$57="B",$BR$40,$CF$40))</f>
        <v>9</v>
      </c>
      <c r="F62" s="89">
        <f ca="1">IF(OR(A57="E",A57="G"),F60,)</f>
        <v>0</v>
      </c>
      <c r="G62" s="90">
        <f ca="1">IF(OR($A$57="A",$A$57="C",$A$57="D"),$BL$40,IF($A$57="B",$BS$40,$CG$40))</f>
        <v>4</v>
      </c>
      <c r="H62" s="89">
        <f ca="1">IF(OR(A57="E",A57="G"),H60,)</f>
        <v>0</v>
      </c>
      <c r="I62" s="91">
        <f ca="1">IF(OR($A$57="A",$A$57="C",$A$57="D"),$BM$40,IF($A$57="B",$BT$40,$CH$40))</f>
        <v>4</v>
      </c>
      <c r="J62" s="121"/>
      <c r="K62" s="99"/>
      <c r="L62" s="85">
        <f ca="1">IF(OR($K$57="A",$K$57="C",$K$57="D"),$BH$41,IF($K$57="B",$BO$41,$CC$41))</f>
        <v>0</v>
      </c>
      <c r="M62" s="86">
        <f ca="1">IF(OR($K$57="A",$K$57="C",$K$57="D"),$BI$41,IF($K$57="B",$BP$41,$CD$41))</f>
        <v>0</v>
      </c>
      <c r="N62" s="87">
        <f ca="1">IF(OR($K$57="A",$K$57="C",$K$57="D"),$BJ$41,IF($K$57="B",$BQ$41,$CE$41))</f>
        <v>5</v>
      </c>
      <c r="O62" s="88">
        <f ca="1">IF(OR($K$57="A",$K$57="C",$K$57="D"),$BK$41,IF($K$57="B",$BR$41,$CF$41))</f>
        <v>0</v>
      </c>
      <c r="P62" s="89">
        <f ca="1">IF(OR(K57="E",K57="G"),P60,)</f>
        <v>0</v>
      </c>
      <c r="Q62" s="90">
        <f ca="1">IF(OR($K$57="A",$K$57="C",$K$57="D"),$BL$41,IF($K$57="B",$BS$41,$CG$41))</f>
        <v>8</v>
      </c>
      <c r="R62" s="89">
        <f ca="1">IF(OR(K57="E",K57="G"),R60,)</f>
        <v>0</v>
      </c>
      <c r="S62" s="91">
        <f ca="1">IF(OR($K$57="A",$K$57="C",$K$57="D"),$BM$41,IF($K$57="B",$BT$41,$CH$41))</f>
        <v>8</v>
      </c>
      <c r="T62" s="36"/>
      <c r="U62" s="99"/>
      <c r="V62" s="85">
        <f ca="1">IF(OR($U$57="A",$U$57="C",$U$57="D"),$BH$42,IF($U$57="B",$BO$42,$CC$42))</f>
        <v>0</v>
      </c>
      <c r="W62" s="86">
        <f ca="1">IF(OR($U$57="A",$U$57="C",$U$57="D"),$BI$42,IF($U$57="B",$BP$42,$CD$42))</f>
        <v>0</v>
      </c>
      <c r="X62" s="87">
        <f ca="1">IF(OR($U$57="A",$U$57="C",$U$57="D"),$BJ$42,IF($U$57="B",$BQ$42,$CE$42))</f>
        <v>3</v>
      </c>
      <c r="Y62" s="88">
        <f ca="1">IF(OR($U$57="A",$U$57="C",$U$57="D"),$BK$42,IF($U$57="B",$BR$42,$CF$42))</f>
        <v>3</v>
      </c>
      <c r="Z62" s="89">
        <f ca="1">IF(OR(U57="E",U57="G"),Z60,)</f>
        <v>0</v>
      </c>
      <c r="AA62" s="90">
        <f ca="1">IF(OR($U$57="A",$U$57="C",$U$57="D"),$BL$42,IF($U$57="B",$BS$42,$CG$42))</f>
        <v>8</v>
      </c>
      <c r="AB62" s="89">
        <f ca="1">IF(OR(U57="E",U57="G"),AB60,)</f>
        <v>0</v>
      </c>
      <c r="AC62" s="91">
        <f ca="1">IF(OR($U$57="A",$U$57="C",$U$57="D"),$BM$42,IF($U$57="B",$BT$42,$CH$42))</f>
        <v>8</v>
      </c>
      <c r="AD62" s="36"/>
      <c r="AH62" s="112" t="s">
        <v>65</v>
      </c>
      <c r="AI62" s="107" t="s">
        <v>66</v>
      </c>
      <c r="AJ62" s="115" t="s">
        <v>67</v>
      </c>
      <c r="AK62" s="69" t="str">
        <f ca="1">IF(AND(AN62="G",AO62=2,AA52=0,AC52=0),"natu",IF(AND(AN62="G",AC52=0),"haru",IF(AND(AN62="E",AC52=0),"haru","zero")))</f>
        <v>zero</v>
      </c>
      <c r="AL62" s="115" t="s">
        <v>68</v>
      </c>
      <c r="AM62" s="69" t="str">
        <f ca="1">IF(AND(AP62="D",AQ62=2,AA54=0,AC54=0),"huyu",IF(AND(AP62="D",AC54=0),"aki","nasi"))</f>
        <v>nasi</v>
      </c>
      <c r="AN62" s="119" t="str">
        <f ca="1">U47</f>
        <v>D</v>
      </c>
      <c r="AO62" s="120">
        <f t="shared" ca="1" si="48"/>
        <v>2</v>
      </c>
      <c r="AP62" s="119" t="str">
        <f ca="1">U47</f>
        <v>D</v>
      </c>
      <c r="AQ62" s="112">
        <f t="shared" ca="1" si="49"/>
        <v>2</v>
      </c>
      <c r="AR62" s="112">
        <f ca="1">IF(AND(AP62="D",AQ62=1),AC54,IF(AND(AP62="D",AQ62=2),AA54,""))</f>
        <v>3</v>
      </c>
      <c r="AS62" s="120">
        <f ca="1">IF(AND(AP62="D",AQ62=2),AC54,"")</f>
        <v>8</v>
      </c>
      <c r="AT62" s="107"/>
      <c r="AU62" s="107"/>
      <c r="AV62" s="107"/>
      <c r="CR62" s="14"/>
      <c r="CS62" s="15"/>
      <c r="CT62" s="5"/>
      <c r="CU62" s="5"/>
      <c r="CV62" s="5"/>
      <c r="CW62" s="5"/>
      <c r="CX62" s="5"/>
      <c r="CY62" s="14">
        <f t="shared" ca="1" si="27"/>
        <v>0.465186142370694</v>
      </c>
      <c r="CZ62" s="15">
        <f t="shared" ca="1" si="28"/>
        <v>42</v>
      </c>
      <c r="DA62" s="5"/>
      <c r="DB62" s="5">
        <v>62</v>
      </c>
      <c r="DC62" s="16">
        <v>7</v>
      </c>
      <c r="DD62" s="16">
        <v>8</v>
      </c>
      <c r="DF62" s="14">
        <f t="shared" ca="1" si="29"/>
        <v>0.58557479744299046</v>
      </c>
      <c r="DG62" s="15">
        <f t="shared" ca="1" si="30"/>
        <v>39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9"/>
      <c r="B63" s="86">
        <f ca="1">IF(OR($A$57="A",$A$57="D"),$BO$40,IF(OR($A$57="B",$A$57="C"),$BV$40,$CJ$40))</f>
        <v>0</v>
      </c>
      <c r="C63" s="86">
        <f ca="1">IF(OR($A$57="A",$A$57="D"),$BP$40,IF(OR($A$57="B",$A$57="C"),$BW$40,$CJ$40))</f>
        <v>0</v>
      </c>
      <c r="D63" s="86">
        <f ca="1">IF(OR($A$57="A",$A$57="D"),$BQ$40,IF(OR($A$57="B",$A$57="C"),$BX$40,$CL$40))</f>
        <v>5</v>
      </c>
      <c r="E63" s="100">
        <f ca="1">IF(OR($A$57="A",$A$57="D"),$BR$40,IF(OR($A$57="B",$A$57="C"),$BY$40,$CM$40))</f>
        <v>9</v>
      </c>
      <c r="F63" s="101"/>
      <c r="G63" s="102">
        <f ca="1">IF(OR($A$57="A",$A$57="D"),$BS$40,IF($A$57="B","",IF($A$57="C",$BZ$40,"")))</f>
        <v>0</v>
      </c>
      <c r="H63" s="101"/>
      <c r="I63" s="86"/>
      <c r="J63" s="36"/>
      <c r="K63" s="99"/>
      <c r="L63" s="86">
        <f ca="1">IF(OR($K$57="A",$K$57="D"),$BO$41,IF(OR($K$57="B",$K$57="C"),$BV$41,$CJ$41))</f>
        <v>0</v>
      </c>
      <c r="M63" s="86">
        <f ca="1">IF(OR($K$57="A",$K$57="D"),$BP$41,IF(OR($K$57="B",$K$57="C"),$BW$41,$CJ$41))</f>
        <v>3</v>
      </c>
      <c r="N63" s="86">
        <f ca="1">IF(OR($K$57="A",$K$57="D"),$BQ$41,IF(OR($K$57="B",$K$57="C"),$BX$41,$CL$41))</f>
        <v>1</v>
      </c>
      <c r="O63" s="100">
        <f ca="1">IF(OR($K$57="A",$K$57="D"),$BR$41,IF(OR($K$57="B",$K$57="C"),$BY$41,$CM$41))</f>
        <v>8</v>
      </c>
      <c r="P63" s="101"/>
      <c r="Q63" s="102">
        <f ca="1">IF(OR($K$57="A",$K$57="D"),$BS$41,IF($K$57="B","",IF($K$57="C",$BZ$41,"")))</f>
        <v>0</v>
      </c>
      <c r="R63" s="101"/>
      <c r="S63" s="86"/>
      <c r="T63" s="36"/>
      <c r="U63" s="99"/>
      <c r="V63" s="86">
        <f ca="1">IF(OR($U$57="A",$U$57="D"),$BO$42,IF(OR($U$57="B",$U$57="C"),$BV$42,$CJ$42))</f>
        <v>0</v>
      </c>
      <c r="W63" s="86">
        <f ca="1">IF(OR($U$57="A",$U$57="D"),$BP$42,IF(OR($U$57="B",$U$57="C"),$BW$42,$CJ$42))</f>
        <v>3</v>
      </c>
      <c r="X63" s="86">
        <f ca="1">IF(OR($U$57="A",$U$57="D"),$BQ$42,IF(OR($U$57="B",$U$57="C"),$BX$42,$CL$42))</f>
        <v>3</v>
      </c>
      <c r="Y63" s="100">
        <f ca="1">IF(OR($U$57="A",$U$57="D"),$BR$42,IF(OR($U$57="B",$U$57="C"),$BY$42,$CM$42))</f>
        <v>8</v>
      </c>
      <c r="Z63" s="101"/>
      <c r="AA63" s="102">
        <f ca="1">IF(OR($U$57="A",$U$57="D"),$BS$42,IF($U$57="B","",IF($U$57="C",$BZ$42,"")))</f>
        <v>8</v>
      </c>
      <c r="AB63" s="101"/>
      <c r="AC63" s="86"/>
      <c r="AD63" s="36"/>
      <c r="AH63" s="112" t="s">
        <v>69</v>
      </c>
      <c r="AI63" s="107" t="s">
        <v>70</v>
      </c>
      <c r="AJ63" s="115" t="s">
        <v>71</v>
      </c>
      <c r="AK63" s="69" t="str">
        <f ca="1">IF(AND(AN63="G",AO63=2,G62=0,I62=0),"natu",IF(AND(AN63="G",I62=0),"haru",IF(AND(AN63="E",I62=0),"haru","zero")))</f>
        <v>zero</v>
      </c>
      <c r="AL63" s="115" t="s">
        <v>72</v>
      </c>
      <c r="AM63" s="69" t="str">
        <f ca="1">IF(AND(AP63="D",AQ63=2,G64=0,I64=0),"huyu",IF(AND(AP63="D",I64=0),"aki","nasi"))</f>
        <v>nasi</v>
      </c>
      <c r="AN63" s="119" t="str">
        <f ca="1">A57</f>
        <v>D</v>
      </c>
      <c r="AO63" s="120">
        <f t="shared" ca="1" si="48"/>
        <v>2</v>
      </c>
      <c r="AP63" s="119" t="str">
        <f ca="1">A57</f>
        <v>D</v>
      </c>
      <c r="AQ63" s="112">
        <f t="shared" ca="1" si="49"/>
        <v>2</v>
      </c>
      <c r="AR63" s="112">
        <f ca="1">IF(AND(AP63="D",AQ63=1),I64,IF(AND(AP63="D",AQ63=2),G64,""))</f>
        <v>4</v>
      </c>
      <c r="AS63" s="120">
        <f ca="1">IF(AND(AP63="D",AQ63=2),I64,"")</f>
        <v>4</v>
      </c>
      <c r="AT63" s="107"/>
      <c r="AU63" s="107"/>
      <c r="AV63" s="107"/>
      <c r="CR63" s="14"/>
      <c r="CS63" s="15"/>
      <c r="CT63" s="5"/>
      <c r="CU63" s="5"/>
      <c r="CV63" s="5"/>
      <c r="CW63" s="5"/>
      <c r="CX63" s="5"/>
      <c r="CY63" s="14">
        <f t="shared" ca="1" si="27"/>
        <v>9.0922259894654855E-2</v>
      </c>
      <c r="CZ63" s="15">
        <f t="shared" ca="1" si="28"/>
        <v>78</v>
      </c>
      <c r="DA63" s="5"/>
      <c r="DB63" s="5">
        <v>63</v>
      </c>
      <c r="DC63" s="16">
        <v>7</v>
      </c>
      <c r="DD63" s="16">
        <v>9</v>
      </c>
      <c r="DF63" s="14">
        <f t="shared" ca="1" si="29"/>
        <v>0.96632968881660197</v>
      </c>
      <c r="DG63" s="15">
        <f t="shared" ca="1" si="30"/>
        <v>2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9"/>
      <c r="B64" s="86">
        <f ca="1">IF($A$57="A",$BV$40,IF(OR($A$57="B",$A$57="C",$A$57="D"),$CC$40,""))</f>
        <v>0</v>
      </c>
      <c r="C64" s="86">
        <f ca="1">IF($A$57="A",$BW$40,IF(OR($A$57="B",$A$57="C",$A$57="D"),$CD$40,""))</f>
        <v>0</v>
      </c>
      <c r="D64" s="86">
        <f ca="1">IF($A$57="A",$BX$40,IF(OR($A$57="B",$A$57="C",$A$57="D"),$CE$40,""))</f>
        <v>6</v>
      </c>
      <c r="E64" s="100">
        <f ca="1">IF($A$57="A",$BY$40,IF(OR($A$57="B",$A$57="C",$A$57="D"),$CF$40,""))</f>
        <v>8</v>
      </c>
      <c r="F64" s="101" t="str">
        <f ca="1">IF(A57="D",F60,)</f>
        <v>.</v>
      </c>
      <c r="G64" s="102">
        <f ca="1">IF($A$57="A","",IF(OR($A$57="B",$A$57="C",$A$57="D"),$CG$40,""))</f>
        <v>4</v>
      </c>
      <c r="H64" s="101">
        <f ca="1">IF(A57="D",H60,)</f>
        <v>0</v>
      </c>
      <c r="I64" s="86">
        <f ca="1">IF($A$57="A","",IF(OR($A$57="B",$A$57="C",$A$57="D"),$CH$40,""))</f>
        <v>4</v>
      </c>
      <c r="J64" s="36"/>
      <c r="K64" s="99"/>
      <c r="L64" s="86">
        <f ca="1">IF($K$57="A",$BV$41,IF(OR($K$57="B",$K$57="C",$K$57="D"),$CC$41,""))</f>
        <v>0</v>
      </c>
      <c r="M64" s="86">
        <f ca="1">IF($K$57="A",$BW$41,IF(OR($K$57="B",$K$57="C",$K$57="D"),$CD$41,""))</f>
        <v>3</v>
      </c>
      <c r="N64" s="86">
        <f ca="1">IF($K$57="A",$BX$41,IF(OR($K$57="B",$K$57="C",$K$57="D"),$CE$41,""))</f>
        <v>6</v>
      </c>
      <c r="O64" s="100">
        <f ca="1">IF($K$57="A",$BY$41,IF(OR($K$57="B",$K$57="C",$K$57="D"),$CF$41,""))</f>
        <v>8</v>
      </c>
      <c r="P64" s="101" t="str">
        <f ca="1">IF(K57="D",P60,)</f>
        <v>.</v>
      </c>
      <c r="Q64" s="102">
        <f ca="1">IF($K$57="A","",IF(OR($K$57="B",$K$57="C",$K$57="D"),$CG$41,""))</f>
        <v>8</v>
      </c>
      <c r="R64" s="101">
        <f ca="1">IF(K57="D",R60,)</f>
        <v>0</v>
      </c>
      <c r="S64" s="86">
        <f ca="1">IF($K$57="A","",IF(OR($K$57="B",$K$57="C",$K$57="D"),$CH$41,""))</f>
        <v>8</v>
      </c>
      <c r="T64" s="36"/>
      <c r="U64" s="99"/>
      <c r="V64" s="86">
        <f ca="1">IF($U$57="A",$BV$42,IF(OR($U$57="B",$U$57="C",$U$57="D"),$CC$42,""))</f>
        <v>0</v>
      </c>
      <c r="W64" s="86">
        <f ca="1">IF($U$57="A",$BW$42,IF(OR($U$57="B",$U$57="C",$U$57="D"),$CD$42,""))</f>
        <v>3</v>
      </c>
      <c r="X64" s="86">
        <f ca="1">IF($U$57="A",$BX$42,IF(OR($U$57="B",$U$57="C",$U$57="D"),$CE$42,""))</f>
        <v>7</v>
      </c>
      <c r="Y64" s="100">
        <f ca="1">IF($U$57="A",$BY$42,IF(OR($U$57="B",$U$57="C",$U$57="D"),$CF$42,""))</f>
        <v>2</v>
      </c>
      <c r="Z64" s="101" t="str">
        <f ca="1">IF(U57="D",Z60,)</f>
        <v>.</v>
      </c>
      <c r="AA64" s="102">
        <f ca="1">IF($U$57="A","",IF(OR($U$57="B",$U$57="C",$U$57="D"),$CG$42,""))</f>
        <v>6</v>
      </c>
      <c r="AB64" s="101">
        <f ca="1">IF(U57="D",AB60,)</f>
        <v>0</v>
      </c>
      <c r="AC64" s="86">
        <f ca="1">IF($U$57="A","",IF(OR($U$57="B",$U$57="C",$U$57="D"),$CH$42,""))</f>
        <v>8</v>
      </c>
      <c r="AD64" s="36"/>
      <c r="AH64" s="112" t="s">
        <v>73</v>
      </c>
      <c r="AI64" s="107" t="s">
        <v>74</v>
      </c>
      <c r="AJ64" s="115" t="s">
        <v>75</v>
      </c>
      <c r="AK64" s="69" t="str">
        <f ca="1">IF(AND(AN64="G",AO64=2,Q62=0,S62=0),"natu",IF(AND(AN64="G",S62=0),"haru",IF(AND(AN64="E",S62=0),"haru","zero")))</f>
        <v>zero</v>
      </c>
      <c r="AL64" s="115" t="s">
        <v>76</v>
      </c>
      <c r="AM64" s="69" t="str">
        <f ca="1">IF(AND(AP64="D",AQ64=2,Q64=0,S65=0),"huyu",IF(AND(AP64="D",S64=0),"aki","nasi"))</f>
        <v>nasi</v>
      </c>
      <c r="AN64" s="119" t="str">
        <f ca="1">K57</f>
        <v>D</v>
      </c>
      <c r="AO64" s="120">
        <f t="shared" ca="1" si="48"/>
        <v>2</v>
      </c>
      <c r="AP64" s="119" t="str">
        <f ca="1">K57</f>
        <v>D</v>
      </c>
      <c r="AQ64" s="112">
        <f t="shared" ca="1" si="49"/>
        <v>2</v>
      </c>
      <c r="AR64" s="112">
        <f ca="1">IF(AND(AP64="D",AQ64=1),S64,IF(AND(AP64="D",AQ64=2),Q64,""))</f>
        <v>8</v>
      </c>
      <c r="AS64" s="120">
        <f ca="1">IF(AND(AP64="D",AQ64=2),S64,"")</f>
        <v>8</v>
      </c>
      <c r="AT64" s="107"/>
      <c r="AU64" s="107"/>
      <c r="AV64" s="107"/>
      <c r="CR64" s="14"/>
      <c r="CS64" s="15"/>
      <c r="CT64" s="5"/>
      <c r="CU64" s="5"/>
      <c r="CV64" s="5"/>
      <c r="CW64" s="5"/>
      <c r="CX64" s="5"/>
      <c r="CY64" s="14">
        <f t="shared" ca="1" si="27"/>
        <v>0.72488938023825078</v>
      </c>
      <c r="CZ64" s="15">
        <f t="shared" ca="1" si="28"/>
        <v>21</v>
      </c>
      <c r="DA64" s="5"/>
      <c r="DB64" s="5">
        <v>64</v>
      </c>
      <c r="DC64" s="16">
        <v>8</v>
      </c>
      <c r="DD64" s="16">
        <v>1</v>
      </c>
      <c r="DF64" s="14">
        <f t="shared" ca="1" si="29"/>
        <v>0.40623857210879888</v>
      </c>
      <c r="DG64" s="15">
        <f t="shared" ca="1" si="30"/>
        <v>54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0" t="str">
        <f ca="1">IF($A$57="A",$CC$40,"")</f>
        <v/>
      </c>
      <c r="C65" s="100" t="str">
        <f ca="1">IF($A$57="A",$CD$40,"")</f>
        <v/>
      </c>
      <c r="D65" s="100" t="str">
        <f ca="1">IF($A$57="A",$CE$40,"")</f>
        <v/>
      </c>
      <c r="E65" s="100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100" t="str">
        <f ca="1">IF($K$57="A",$CC$41,"")</f>
        <v/>
      </c>
      <c r="M65" s="100" t="str">
        <f ca="1">IF($K$57="A",$CD$41,"")</f>
        <v/>
      </c>
      <c r="N65" s="100" t="str">
        <f ca="1">IF($K$57="A",$CE$41,"")</f>
        <v/>
      </c>
      <c r="O65" s="100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100" t="str">
        <f ca="1">IF($U$57="A",$CC$42,"")</f>
        <v/>
      </c>
      <c r="W65" s="100" t="str">
        <f ca="1">IF($U$57="A",$CD$42,"")</f>
        <v/>
      </c>
      <c r="X65" s="100" t="str">
        <f ca="1">IF($U$57="A",$CE$42,"")</f>
        <v/>
      </c>
      <c r="Y65" s="100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2" t="s">
        <v>77</v>
      </c>
      <c r="AI65" s="107" t="s">
        <v>78</v>
      </c>
      <c r="AJ65" s="115" t="s">
        <v>79</v>
      </c>
      <c r="AK65" s="69" t="str">
        <f ca="1">IF(AND(AN65="G",AO65=2,AA62=0,AC62=0),"natu",IF(AND(AN65="G",AC62=0),"haru",IF(AND(AN65="E",AC62=0),"haru","zero")))</f>
        <v>zero</v>
      </c>
      <c r="AL65" s="115" t="s">
        <v>80</v>
      </c>
      <c r="AM65" s="69" t="str">
        <f ca="1">IF(AND(AP65="D",AQ65=2,AA64=0,AC64=0),"huyu",IF(AND(AP65="D",AC64=0),"aki","nasi"))</f>
        <v>nasi</v>
      </c>
      <c r="AN65" s="122" t="str">
        <f ca="1">U57</f>
        <v>D</v>
      </c>
      <c r="AO65" s="123">
        <f t="shared" ca="1" si="48"/>
        <v>2</v>
      </c>
      <c r="AP65" s="122" t="str">
        <f ca="1">U57</f>
        <v>D</v>
      </c>
      <c r="AQ65" s="124">
        <f t="shared" ca="1" si="49"/>
        <v>2</v>
      </c>
      <c r="AR65" s="124">
        <f ca="1">IF(AND(AP65="D",AQ65=1),AC64,IF(AND(AP65="D",AQ65=2),AA64,""))</f>
        <v>6</v>
      </c>
      <c r="AS65" s="123">
        <f ca="1">IF(AND(AP65="D",AQ65=2),AC64,"")</f>
        <v>8</v>
      </c>
      <c r="AT65" s="107"/>
      <c r="AU65" s="107"/>
      <c r="AV65" s="107"/>
      <c r="CR65" s="14"/>
      <c r="CS65" s="15"/>
      <c r="CT65" s="5"/>
      <c r="CU65" s="5"/>
      <c r="CV65" s="5"/>
      <c r="CW65" s="5"/>
      <c r="CX65" s="5"/>
      <c r="CY65" s="14">
        <f t="shared" ref="CY65:CY81" ca="1" si="50">RAND()</f>
        <v>0.71022714211142934</v>
      </c>
      <c r="CZ65" s="15">
        <f t="shared" ref="CZ65:CZ81" ca="1" si="51">RANK(CY65,$CY$1:$CY$100,)</f>
        <v>24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2">RAND()</f>
        <v>0.76125222756331479</v>
      </c>
      <c r="DG65" s="15">
        <f t="shared" ref="DG65:DG90" ca="1" si="53">RANK(DF65,$DF$1:$DF$100,)</f>
        <v>16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3"/>
      <c r="B66" s="50"/>
      <c r="C66" s="50"/>
      <c r="D66" s="50"/>
      <c r="E66" s="50"/>
      <c r="F66" s="50"/>
      <c r="G66" s="50"/>
      <c r="H66" s="50"/>
      <c r="I66" s="50"/>
      <c r="J66" s="51"/>
      <c r="K66" s="53"/>
      <c r="L66" s="50"/>
      <c r="M66" s="50"/>
      <c r="N66" s="50"/>
      <c r="O66" s="50"/>
      <c r="P66" s="50"/>
      <c r="Q66" s="50"/>
      <c r="R66" s="50"/>
      <c r="S66" s="50"/>
      <c r="T66" s="51"/>
      <c r="U66" s="53"/>
      <c r="V66" s="50"/>
      <c r="W66" s="50"/>
      <c r="X66" s="50"/>
      <c r="Y66" s="50"/>
      <c r="Z66" s="50"/>
      <c r="AA66" s="50"/>
      <c r="AB66" s="50"/>
      <c r="AC66" s="50"/>
      <c r="AD66" s="51"/>
      <c r="AW66" s="112"/>
      <c r="AX66" s="112"/>
      <c r="CR66" s="14"/>
      <c r="CS66" s="15"/>
      <c r="CT66" s="5"/>
      <c r="CU66" s="5"/>
      <c r="CV66" s="5"/>
      <c r="CW66" s="5"/>
      <c r="CX66" s="5"/>
      <c r="CY66" s="14">
        <f t="shared" ca="1" si="50"/>
        <v>0.45364274405107619</v>
      </c>
      <c r="CZ66" s="15">
        <f t="shared" ca="1" si="51"/>
        <v>43</v>
      </c>
      <c r="DA66" s="5"/>
      <c r="DB66" s="5">
        <v>66</v>
      </c>
      <c r="DC66" s="16">
        <v>8</v>
      </c>
      <c r="DD66" s="16">
        <v>3</v>
      </c>
      <c r="DF66" s="14">
        <f t="shared" ca="1" si="52"/>
        <v>0.47693424301376031</v>
      </c>
      <c r="DG66" s="15">
        <f t="shared" ca="1" si="53"/>
        <v>50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0.70052310643543503</v>
      </c>
      <c r="CZ67" s="15">
        <f t="shared" ca="1" si="51"/>
        <v>25</v>
      </c>
      <c r="DA67" s="5"/>
      <c r="DB67" s="5">
        <v>67</v>
      </c>
      <c r="DC67" s="16">
        <v>8</v>
      </c>
      <c r="DD67" s="16">
        <v>4</v>
      </c>
      <c r="DF67" s="14">
        <f t="shared" ca="1" si="52"/>
        <v>3.1310696492484746E-2</v>
      </c>
      <c r="DG67" s="15">
        <f t="shared" ca="1" si="53"/>
        <v>89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0.74934492079058723</v>
      </c>
      <c r="CZ68" s="15">
        <f t="shared" ca="1" si="51"/>
        <v>19</v>
      </c>
      <c r="DA68" s="5"/>
      <c r="DB68" s="5">
        <v>68</v>
      </c>
      <c r="DC68" s="16">
        <v>8</v>
      </c>
      <c r="DD68" s="16">
        <v>5</v>
      </c>
      <c r="DF68" s="14">
        <f t="shared" ca="1" si="52"/>
        <v>0.26377548948602159</v>
      </c>
      <c r="DG68" s="15">
        <f t="shared" ca="1" si="53"/>
        <v>67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0.38635602933091984</v>
      </c>
      <c r="CZ69" s="15">
        <f t="shared" ca="1" si="51"/>
        <v>47</v>
      </c>
      <c r="DA69" s="5"/>
      <c r="DB69" s="5">
        <v>69</v>
      </c>
      <c r="DC69" s="16">
        <v>8</v>
      </c>
      <c r="DD69" s="16">
        <v>6</v>
      </c>
      <c r="DF69" s="14">
        <f t="shared" ca="1" si="52"/>
        <v>0.66559596595406434</v>
      </c>
      <c r="DG69" s="15">
        <f t="shared" ca="1" si="53"/>
        <v>31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0.22262847896480964</v>
      </c>
      <c r="CZ70" s="15">
        <f t="shared" ca="1" si="51"/>
        <v>61</v>
      </c>
      <c r="DA70" s="5"/>
      <c r="DB70" s="5">
        <v>70</v>
      </c>
      <c r="DC70" s="16">
        <v>8</v>
      </c>
      <c r="DD70" s="16">
        <v>7</v>
      </c>
      <c r="DF70" s="14">
        <f t="shared" ca="1" si="52"/>
        <v>0.70576079153068239</v>
      </c>
      <c r="DG70" s="15">
        <f t="shared" ca="1" si="53"/>
        <v>27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0.68205868822783255</v>
      </c>
      <c r="CZ71" s="15">
        <f t="shared" ca="1" si="51"/>
        <v>30</v>
      </c>
      <c r="DA71" s="5"/>
      <c r="DB71" s="5">
        <v>71</v>
      </c>
      <c r="DC71" s="16">
        <v>8</v>
      </c>
      <c r="DD71" s="16">
        <v>8</v>
      </c>
      <c r="DF71" s="14">
        <f t="shared" ca="1" si="52"/>
        <v>0.71876136555727987</v>
      </c>
      <c r="DG71" s="15">
        <f t="shared" ca="1" si="53"/>
        <v>24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0.48561317701815465</v>
      </c>
      <c r="CZ72" s="15">
        <f t="shared" ca="1" si="51"/>
        <v>39</v>
      </c>
      <c r="DA72" s="5"/>
      <c r="DB72" s="5">
        <v>72</v>
      </c>
      <c r="DC72" s="16">
        <v>8</v>
      </c>
      <c r="DD72" s="16">
        <v>9</v>
      </c>
      <c r="DF72" s="14">
        <f t="shared" ca="1" si="52"/>
        <v>0.53608847425944817</v>
      </c>
      <c r="DG72" s="15">
        <f t="shared" ca="1" si="53"/>
        <v>43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8.6967002189067277E-2</v>
      </c>
      <c r="CZ73" s="15">
        <f t="shared" ca="1" si="51"/>
        <v>79</v>
      </c>
      <c r="DA73" s="5"/>
      <c r="DB73" s="5">
        <v>73</v>
      </c>
      <c r="DC73" s="16">
        <v>9</v>
      </c>
      <c r="DD73" s="16">
        <v>1</v>
      </c>
      <c r="DF73" s="14">
        <f t="shared" ca="1" si="52"/>
        <v>0.25666483109773353</v>
      </c>
      <c r="DG73" s="15">
        <f t="shared" ca="1" si="53"/>
        <v>69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0.83745755827220802</v>
      </c>
      <c r="CZ74" s="15">
        <f t="shared" ca="1" si="51"/>
        <v>12</v>
      </c>
      <c r="DA74" s="5"/>
      <c r="DB74" s="5">
        <v>74</v>
      </c>
      <c r="DC74" s="16">
        <v>9</v>
      </c>
      <c r="DD74" s="16">
        <v>2</v>
      </c>
      <c r="DF74" s="14">
        <f t="shared" ca="1" si="52"/>
        <v>0.24127260962831998</v>
      </c>
      <c r="DG74" s="15">
        <f t="shared" ca="1" si="53"/>
        <v>72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0.85779703152267173</v>
      </c>
      <c r="CZ75" s="15">
        <f t="shared" ca="1" si="51"/>
        <v>10</v>
      </c>
      <c r="DA75" s="5"/>
      <c r="DB75" s="5">
        <v>75</v>
      </c>
      <c r="DC75" s="16">
        <v>9</v>
      </c>
      <c r="DD75" s="16">
        <v>3</v>
      </c>
      <c r="DF75" s="14">
        <f t="shared" ca="1" si="52"/>
        <v>0.70620924621618719</v>
      </c>
      <c r="DG75" s="15">
        <f t="shared" ca="1" si="53"/>
        <v>26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0.21101091669552086</v>
      </c>
      <c r="CZ76" s="15">
        <f t="shared" ca="1" si="51"/>
        <v>64</v>
      </c>
      <c r="DA76" s="5"/>
      <c r="DB76" s="5">
        <v>76</v>
      </c>
      <c r="DC76" s="16">
        <v>9</v>
      </c>
      <c r="DD76" s="16">
        <v>4</v>
      </c>
      <c r="DF76" s="14">
        <f t="shared" ca="1" si="52"/>
        <v>0.35764974692503637</v>
      </c>
      <c r="DG76" s="15">
        <f t="shared" ca="1" si="53"/>
        <v>61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0.66189489578004757</v>
      </c>
      <c r="CZ77" s="15">
        <f t="shared" ca="1" si="51"/>
        <v>33</v>
      </c>
      <c r="DA77" s="5"/>
      <c r="DB77" s="5">
        <v>77</v>
      </c>
      <c r="DC77" s="16">
        <v>9</v>
      </c>
      <c r="DD77" s="16">
        <v>5</v>
      </c>
      <c r="DF77" s="14">
        <f t="shared" ca="1" si="52"/>
        <v>0.23245799546487578</v>
      </c>
      <c r="DG77" s="15">
        <f t="shared" ca="1" si="53"/>
        <v>74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0.71582294788814349</v>
      </c>
      <c r="CZ78" s="15">
        <f t="shared" ca="1" si="51"/>
        <v>22</v>
      </c>
      <c r="DA78" s="5"/>
      <c r="DB78" s="5">
        <v>78</v>
      </c>
      <c r="DC78" s="16">
        <v>9</v>
      </c>
      <c r="DD78" s="16">
        <v>6</v>
      </c>
      <c r="DF78" s="14">
        <f t="shared" ca="1" si="52"/>
        <v>0.47570113878214837</v>
      </c>
      <c r="DG78" s="15">
        <f t="shared" ca="1" si="53"/>
        <v>51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0.17114748134578472</v>
      </c>
      <c r="CZ79" s="15">
        <f t="shared" ca="1" si="51"/>
        <v>69</v>
      </c>
      <c r="DA79" s="5"/>
      <c r="DB79" s="5">
        <v>79</v>
      </c>
      <c r="DC79" s="16">
        <v>9</v>
      </c>
      <c r="DD79" s="16">
        <v>7</v>
      </c>
      <c r="DF79" s="14">
        <f t="shared" ca="1" si="52"/>
        <v>0.2208396305964051</v>
      </c>
      <c r="DG79" s="15">
        <f t="shared" ca="1" si="53"/>
        <v>77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0.87917327943894397</v>
      </c>
      <c r="CZ80" s="15">
        <f t="shared" ca="1" si="51"/>
        <v>6</v>
      </c>
      <c r="DA80" s="5"/>
      <c r="DB80" s="5">
        <v>80</v>
      </c>
      <c r="DC80" s="16">
        <v>9</v>
      </c>
      <c r="DD80" s="16">
        <v>8</v>
      </c>
      <c r="DF80" s="14">
        <f t="shared" ca="1" si="52"/>
        <v>0.63462256693245722</v>
      </c>
      <c r="DG80" s="15">
        <f t="shared" ca="1" si="53"/>
        <v>36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0.67159705438033357</v>
      </c>
      <c r="CZ81" s="15">
        <f t="shared" ca="1" si="51"/>
        <v>32</v>
      </c>
      <c r="DA81" s="5"/>
      <c r="DB81" s="5">
        <v>81</v>
      </c>
      <c r="DC81" s="16">
        <v>9</v>
      </c>
      <c r="DD81" s="16">
        <v>9</v>
      </c>
      <c r="DF81" s="14">
        <f t="shared" ca="1" si="52"/>
        <v>0.85419897576774018</v>
      </c>
      <c r="DG81" s="15">
        <f t="shared" ca="1" si="53"/>
        <v>12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2"/>
        <v>0.2555272498181228</v>
      </c>
      <c r="DG82" s="15">
        <f t="shared" ca="1" si="53"/>
        <v>71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2"/>
        <v>0.35532950724896395</v>
      </c>
      <c r="DG83" s="15">
        <f t="shared" ca="1" si="53"/>
        <v>62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2"/>
        <v>0.75255880889111515</v>
      </c>
      <c r="DG84" s="15">
        <f t="shared" ca="1" si="53"/>
        <v>18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2"/>
        <v>0.57975449033228421</v>
      </c>
      <c r="DG85" s="15">
        <f t="shared" ca="1" si="53"/>
        <v>40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2"/>
        <v>0.36878713564333343</v>
      </c>
      <c r="DG86" s="15">
        <f t="shared" ca="1" si="53"/>
        <v>58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2"/>
        <v>0.73539446388069774</v>
      </c>
      <c r="DG87" s="15">
        <f t="shared" ca="1" si="53"/>
        <v>20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2"/>
        <v>6.9688665174498787E-2</v>
      </c>
      <c r="DG88" s="15">
        <f t="shared" ca="1" si="53"/>
        <v>88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2"/>
        <v>0.75140500980452385</v>
      </c>
      <c r="DG89" s="15">
        <f t="shared" ca="1" si="53"/>
        <v>19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2"/>
        <v>0.6571153398196069</v>
      </c>
      <c r="DG90" s="15">
        <f t="shared" ca="1" si="53"/>
        <v>32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hrVX0qxmO3YzrIUVIZnzNxtgMyRiNfe6r3uteTFf0Scx1vK8s6hujPgnSsiW6LxwtfFUeu7+rh05pLxlJe/i3g==" saltValue="/b4k1fNR+uoeYef1FtrFb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49" priority="627">
      <formula>AND(A4="A",B11=0)</formula>
    </cfRule>
    <cfRule type="expression" dxfId="751" priority="628">
      <formula>A4="A"</formula>
    </cfRule>
    <cfRule type="expression" dxfId="750" priority="630">
      <formula>B11=0</formula>
    </cfRule>
  </conditionalFormatting>
  <conditionalFormatting sqref="B21">
    <cfRule type="expression" dxfId="746" priority="602">
      <formula>AND(A14="A",B21=0)</formula>
    </cfRule>
    <cfRule type="expression" dxfId="747" priority="603">
      <formula>A14="A"</formula>
    </cfRule>
    <cfRule type="expression" dxfId="748" priority="605">
      <formula>B21=0</formula>
    </cfRule>
  </conditionalFormatting>
  <conditionalFormatting sqref="B31">
    <cfRule type="expression" dxfId="744" priority="597">
      <formula>AND(A24="A",B31=0)</formula>
    </cfRule>
    <cfRule type="expression" dxfId="743" priority="598">
      <formula>A24="A"</formula>
    </cfRule>
    <cfRule type="expression" dxfId="745" priority="600">
      <formula>B31=0</formula>
    </cfRule>
  </conditionalFormatting>
  <conditionalFormatting sqref="B42">
    <cfRule type="expression" dxfId="740" priority="740">
      <formula>A37="E"</formula>
    </cfRule>
    <cfRule type="expression" dxfId="742" priority="741">
      <formula>AND(A37="G",B42=0)</formula>
    </cfRule>
    <cfRule type="expression" dxfId="739" priority="744">
      <formula>AND(A37="F",B42=0)</formula>
    </cfRule>
    <cfRule type="expression" dxfId="741" priority="747">
      <formula>A37="F"</formula>
    </cfRule>
  </conditionalFormatting>
  <conditionalFormatting sqref="B42:B45">
    <cfRule type="expression" dxfId="738" priority="751">
      <formula>B42=0</formula>
    </cfRule>
  </conditionalFormatting>
  <conditionalFormatting sqref="B43">
    <cfRule type="expression" dxfId="737" priority="742">
      <formula>AND(OR(A37="B",A37="C"),B43=0)</formula>
    </cfRule>
    <cfRule type="expression" dxfId="736" priority="745">
      <formula>A37="D"</formula>
    </cfRule>
    <cfRule type="expression" dxfId="735" priority="748">
      <formula>OR(A37="B",A37="C")</formula>
    </cfRule>
  </conditionalFormatting>
  <conditionalFormatting sqref="B44">
    <cfRule type="expression" dxfId="734" priority="743">
      <formula>AND(A37="A",B44=0)</formula>
    </cfRule>
    <cfRule type="expression" dxfId="733" priority="746">
      <formula>A37="A"</formula>
    </cfRule>
  </conditionalFormatting>
  <conditionalFormatting sqref="B52">
    <cfRule type="expression" dxfId="729" priority="701">
      <formula>A47="E"</formula>
    </cfRule>
    <cfRule type="expression" dxfId="732" priority="702">
      <formula>AND(A47="G",B52=0)</formula>
    </cfRule>
    <cfRule type="expression" dxfId="730" priority="705">
      <formula>AND(A47="F",B52=0)</formula>
    </cfRule>
    <cfRule type="expression" dxfId="731" priority="708">
      <formula>A47="F"</formula>
    </cfRule>
  </conditionalFormatting>
  <conditionalFormatting sqref="B52:B55">
    <cfRule type="expression" dxfId="728" priority="712">
      <formula>B52=0</formula>
    </cfRule>
  </conditionalFormatting>
  <conditionalFormatting sqref="B53">
    <cfRule type="expression" dxfId="727" priority="703">
      <formula>AND(OR(A47="B",A47="C"),B53=0)</formula>
    </cfRule>
    <cfRule type="expression" dxfId="726" priority="706">
      <formula>A47="D"</formula>
    </cfRule>
    <cfRule type="expression" dxfId="725" priority="709">
      <formula>OR(A47="B",A47="C")</formula>
    </cfRule>
  </conditionalFormatting>
  <conditionalFormatting sqref="B54">
    <cfRule type="expression" dxfId="724" priority="704">
      <formula>AND(A47="A",B54=0)</formula>
    </cfRule>
    <cfRule type="expression" dxfId="723" priority="707">
      <formula>A47="A"</formula>
    </cfRule>
  </conditionalFormatting>
  <conditionalFormatting sqref="B62">
    <cfRule type="expression" dxfId="720" priority="662">
      <formula>A57="E"</formula>
    </cfRule>
    <cfRule type="expression" dxfId="721" priority="663">
      <formula>AND(A57="G",B62=0)</formula>
    </cfRule>
    <cfRule type="expression" dxfId="722" priority="666">
      <formula>AND(A57="F",B62=0)</formula>
    </cfRule>
    <cfRule type="expression" dxfId="719" priority="669">
      <formula>A57="F"</formula>
    </cfRule>
  </conditionalFormatting>
  <conditionalFormatting sqref="B62:B65">
    <cfRule type="expression" dxfId="718" priority="673">
      <formula>B62=0</formula>
    </cfRule>
  </conditionalFormatting>
  <conditionalFormatting sqref="B63">
    <cfRule type="expression" dxfId="717" priority="664">
      <formula>AND(OR(A57="B",A57="C"),B63=0)</formula>
    </cfRule>
    <cfRule type="expression" dxfId="716" priority="667">
      <formula>A57="D"</formula>
    </cfRule>
    <cfRule type="expression" dxfId="715" priority="670">
      <formula>OR(A57="B",A57="C")</formula>
    </cfRule>
  </conditionalFormatting>
  <conditionalFormatting sqref="B64">
    <cfRule type="expression" dxfId="714" priority="665">
      <formula>AND(A57="A",B64=0)</formula>
    </cfRule>
    <cfRule type="expression" dxfId="713" priority="668">
      <formula>A57="A"</formula>
    </cfRule>
  </conditionalFormatting>
  <conditionalFormatting sqref="C42">
    <cfRule type="expression" dxfId="707" priority="535">
      <formula>AND(A37="G",C42=0)</formula>
    </cfRule>
    <cfRule type="expression" dxfId="712" priority="536">
      <formula>A37="G"</formula>
    </cfRule>
    <cfRule type="expression" dxfId="709" priority="552">
      <formula>AND(A37="B",C42=0)</formula>
    </cfRule>
    <cfRule type="expression" dxfId="710" priority="554">
      <formula>AND(A37="F",B42=0,C42=0)</formula>
    </cfRule>
    <cfRule type="expression" dxfId="708" priority="576">
      <formula>A37="B"</formula>
    </cfRule>
    <cfRule type="expression" dxfId="711" priority="585">
      <formula>A37="F"</formula>
    </cfRule>
  </conditionalFormatting>
  <conditionalFormatting sqref="C42:C45">
    <cfRule type="expression" dxfId="706" priority="569">
      <formula>AND(B42=0,C42=0)</formula>
    </cfRule>
  </conditionalFormatting>
  <conditionalFormatting sqref="C43">
    <cfRule type="expression" dxfId="702" priority="539">
      <formula>AND(OR(A37="B",A37="C"),B43=0,C43=0)</formula>
    </cfRule>
    <cfRule type="expression" dxfId="704" priority="541">
      <formula>AND(OR(A37="A",A37="D"),B43=0,C43=0)</formula>
    </cfRule>
    <cfRule type="expression" dxfId="705" priority="546">
      <formula>A37="D"</formula>
    </cfRule>
    <cfRule type="expression" dxfId="703" priority="555">
      <formula>OR(A37="B",A37="C")</formula>
    </cfRule>
    <cfRule type="expression" dxfId="701" priority="572">
      <formula>A37="A"</formula>
    </cfRule>
  </conditionalFormatting>
  <conditionalFormatting sqref="C44">
    <cfRule type="expression" dxfId="699" priority="543">
      <formula>AND(A37="A",B44=0,C44=0)</formula>
    </cfRule>
    <cfRule type="expression" dxfId="700" priority="566">
      <formula>A37="A"</formula>
    </cfRule>
  </conditionalFormatting>
  <conditionalFormatting sqref="C52">
    <cfRule type="expression" dxfId="694" priority="340">
      <formula>AND(A47="G",C52=0)</formula>
    </cfRule>
    <cfRule type="expression" dxfId="695" priority="341">
      <formula>A47="G"</formula>
    </cfRule>
    <cfRule type="expression" dxfId="696" priority="357">
      <formula>AND(A47="B",C52=0)</formula>
    </cfRule>
    <cfRule type="expression" dxfId="693" priority="359">
      <formula>AND(A47="F",B52=0,C52=0)</formula>
    </cfRule>
    <cfRule type="expression" dxfId="697" priority="381">
      <formula>A47="B"</formula>
    </cfRule>
    <cfRule type="expression" dxfId="698" priority="390">
      <formula>A47="F"</formula>
    </cfRule>
  </conditionalFormatting>
  <conditionalFormatting sqref="C52:C55">
    <cfRule type="expression" dxfId="692" priority="374">
      <formula>AND(B52=0,C52=0)</formula>
    </cfRule>
  </conditionalFormatting>
  <conditionalFormatting sqref="C53">
    <cfRule type="expression" dxfId="690" priority="344">
      <formula>AND(OR(A47="B",A47="C"),B53=0,C53=0)</formula>
    </cfRule>
    <cfRule type="expression" dxfId="691" priority="346">
      <formula>AND(OR(A47="A",A47="D"),B53=0,C53=0)</formula>
    </cfRule>
    <cfRule type="expression" dxfId="688" priority="351">
      <formula>A47="D"</formula>
    </cfRule>
    <cfRule type="expression" dxfId="687" priority="360">
      <formula>OR(A47="B",A47="C")</formula>
    </cfRule>
    <cfRule type="expression" dxfId="689" priority="377">
      <formula>A47="A"</formula>
    </cfRule>
  </conditionalFormatting>
  <conditionalFormatting sqref="C54">
    <cfRule type="expression" dxfId="685" priority="348">
      <formula>AND(A47="A",B54=0,C54=0)</formula>
    </cfRule>
    <cfRule type="expression" dxfId="686" priority="371">
      <formula>A47="A"</formula>
    </cfRule>
  </conditionalFormatting>
  <conditionalFormatting sqref="C62">
    <cfRule type="expression" dxfId="679" priority="15">
      <formula>AND(A57="G",C62=0)</formula>
    </cfRule>
    <cfRule type="expression" dxfId="681" priority="16">
      <formula>A57="G"</formula>
    </cfRule>
    <cfRule type="expression" dxfId="684" priority="32">
      <formula>AND(A57="B",C62=0)</formula>
    </cfRule>
    <cfRule type="expression" dxfId="682" priority="34">
      <formula>AND(A57="F",B62=0,C62=0)</formula>
    </cfRule>
    <cfRule type="expression" dxfId="683" priority="56">
      <formula>A57="B"</formula>
    </cfRule>
    <cfRule type="expression" dxfId="680" priority="65">
      <formula>A57="F"</formula>
    </cfRule>
  </conditionalFormatting>
  <conditionalFormatting sqref="C62:C65">
    <cfRule type="expression" dxfId="678" priority="49">
      <formula>AND(B62=0,C62=0)</formula>
    </cfRule>
  </conditionalFormatting>
  <conditionalFormatting sqref="C63">
    <cfRule type="expression" dxfId="674" priority="19">
      <formula>AND(OR(A57="B",A57="C"),B63=0,C63=0)</formula>
    </cfRule>
    <cfRule type="expression" dxfId="676" priority="21">
      <formula>AND(OR(A57="A",A57="D"),B63=0,C63=0)</formula>
    </cfRule>
    <cfRule type="expression" dxfId="677" priority="26">
      <formula>A57="D"</formula>
    </cfRule>
    <cfRule type="expression" dxfId="673" priority="35">
      <formula>OR(A57="B",A57="C")</formula>
    </cfRule>
    <cfRule type="expression" dxfId="675" priority="52">
      <formula>A57="A"</formula>
    </cfRule>
  </conditionalFormatting>
  <conditionalFormatting sqref="C64">
    <cfRule type="expression" dxfId="672" priority="23">
      <formula>AND(A57="A",B64=0,C64=0)</formula>
    </cfRule>
    <cfRule type="expression" dxfId="671" priority="46">
      <formula>A57="A"</formula>
    </cfRule>
  </conditionalFormatting>
  <conditionalFormatting sqref="D42">
    <cfRule type="expression" dxfId="665" priority="532">
      <formula>AND(A37="E",B42=0,C42=0,D42=0)</formula>
    </cfRule>
    <cfRule type="expression" dxfId="669" priority="534">
      <formula>AND(A37="G",C42=0,D42=0)</formula>
    </cfRule>
    <cfRule type="expression" dxfId="663" priority="537">
      <formula>A37="G"</formula>
    </cfRule>
    <cfRule type="expression" dxfId="670" priority="549">
      <formula>AND(OR(A37="A",A37="C",A37="D"),D42=0)</formula>
    </cfRule>
    <cfRule type="expression" dxfId="668" priority="551">
      <formula>AND(A37="B",C42=0,D42=0)</formula>
    </cfRule>
    <cfRule type="expression" dxfId="667" priority="553">
      <formula>AND(A37="F",B42=0,C42=0,D42=0)</formula>
    </cfRule>
    <cfRule type="expression" dxfId="664" priority="575">
      <formula>OR(A37="A",A37="C",A37="D",A37="E")</formula>
    </cfRule>
    <cfRule type="expression" dxfId="666" priority="579">
      <formula>A37="B"</formula>
    </cfRule>
    <cfRule type="expression" dxfId="662" priority="584">
      <formula>A37="F"</formula>
    </cfRule>
  </conditionalFormatting>
  <conditionalFormatting sqref="D42:D45">
    <cfRule type="expression" dxfId="661" priority="568">
      <formula>AND(B42=0,C42=0,D42=0)</formula>
    </cfRule>
  </conditionalFormatting>
  <conditionalFormatting sqref="D43">
    <cfRule type="expression" dxfId="659" priority="540">
      <formula>AND(OR(A37="B",A37="C"),B43=0,C43=0,D43=0)</formula>
    </cfRule>
    <cfRule type="expression" dxfId="660" priority="545">
      <formula>AND(OR(A37="A",A37="D"),C43=0,D43=0)</formula>
    </cfRule>
    <cfRule type="expression" dxfId="657" priority="556">
      <formula>A37="D"</formula>
    </cfRule>
    <cfRule type="expression" dxfId="658" priority="571">
      <formula>OR(A37="B",A37="C")</formula>
    </cfRule>
    <cfRule type="expression" dxfId="656" priority="582">
      <formula>A37="A"</formula>
    </cfRule>
  </conditionalFormatting>
  <conditionalFormatting sqref="D44">
    <cfRule type="expression" dxfId="655" priority="542">
      <formula>AND(A37="A",B44=0,C44=0,D44=0)</formula>
    </cfRule>
    <cfRule type="expression" dxfId="654" priority="565">
      <formula>A37="A"</formula>
    </cfRule>
  </conditionalFormatting>
  <conditionalFormatting sqref="D52">
    <cfRule type="expression" dxfId="651" priority="337">
      <formula>AND(A47="E",B52=0,C52=0,D52=0)</formula>
    </cfRule>
    <cfRule type="expression" dxfId="650" priority="339">
      <formula>AND(A47="G",C52=0,D52=0)</formula>
    </cfRule>
    <cfRule type="expression" dxfId="649" priority="342">
      <formula>A47="G"</formula>
    </cfRule>
    <cfRule type="expression" dxfId="648" priority="354">
      <formula>AND(OR(A47="A",A47="C",A47="D"),D52=0)</formula>
    </cfRule>
    <cfRule type="expression" dxfId="647" priority="356">
      <formula>AND(A47="B",C52=0,D52=0)</formula>
    </cfRule>
    <cfRule type="expression" dxfId="646" priority="358">
      <formula>AND(A47="F",B52=0,C52=0,D52=0)</formula>
    </cfRule>
    <cfRule type="expression" dxfId="652" priority="380">
      <formula>OR(A47="A",A47="C",A47="D",A47="E")</formula>
    </cfRule>
    <cfRule type="expression" dxfId="653" priority="384">
      <formula>A47="B"</formula>
    </cfRule>
    <cfRule type="expression" dxfId="645" priority="389">
      <formula>A47="F"</formula>
    </cfRule>
  </conditionalFormatting>
  <conditionalFormatting sqref="D52:D55">
    <cfRule type="expression" dxfId="644" priority="373">
      <formula>AND(B52=0,C52=0,D52=0)</formula>
    </cfRule>
  </conditionalFormatting>
  <conditionalFormatting sqref="D53">
    <cfRule type="expression" dxfId="642" priority="345">
      <formula>AND(OR(A47="B",A47="C"),B53=0,C53=0,D53=0)</formula>
    </cfRule>
    <cfRule type="expression" dxfId="641" priority="350">
      <formula>AND(OR(A47="A",A47="D"),C53=0,D53=0)</formula>
    </cfRule>
    <cfRule type="expression" dxfId="640" priority="361">
      <formula>A47="D"</formula>
    </cfRule>
    <cfRule type="expression" dxfId="643" priority="376">
      <formula>OR(A47="B",A47="C")</formula>
    </cfRule>
    <cfRule type="expression" dxfId="639" priority="387">
      <formula>A47="A"</formula>
    </cfRule>
  </conditionalFormatting>
  <conditionalFormatting sqref="D54">
    <cfRule type="expression" dxfId="638" priority="347">
      <formula>AND(A47="A",B54=0,C54=0,D54=0)</formula>
    </cfRule>
    <cfRule type="expression" dxfId="637" priority="370">
      <formula>A47="A"</formula>
    </cfRule>
  </conditionalFormatting>
  <conditionalFormatting sqref="D62">
    <cfRule type="expression" dxfId="632" priority="12">
      <formula>AND(A57="E",B62=0,C62=0,D62=0)</formula>
    </cfRule>
    <cfRule type="expression" dxfId="636" priority="14">
      <formula>AND(A57="G",C62=0,D62=0)</formula>
    </cfRule>
    <cfRule type="expression" dxfId="630" priority="17">
      <formula>A57="G"</formula>
    </cfRule>
    <cfRule type="expression" dxfId="628" priority="29">
      <formula>AND(OR(A57="A",A57="C",A57="D"),D62=0)</formula>
    </cfRule>
    <cfRule type="expression" dxfId="635" priority="31">
      <formula>AND(A57="B",C62=0,D62=0)</formula>
    </cfRule>
    <cfRule type="expression" dxfId="634" priority="33">
      <formula>AND(A57="F",B62=0,C62=0,D62=0)</formula>
    </cfRule>
    <cfRule type="expression" dxfId="629" priority="55">
      <formula>OR(A57="A",A57="C",A57="D",A57="E")</formula>
    </cfRule>
    <cfRule type="expression" dxfId="633" priority="59">
      <formula>A57="B"</formula>
    </cfRule>
    <cfRule type="expression" dxfId="631" priority="64">
      <formula>A57="F"</formula>
    </cfRule>
  </conditionalFormatting>
  <conditionalFormatting sqref="D62:D65">
    <cfRule type="expression" dxfId="627" priority="48">
      <formula>AND(B62=0,C62=0,D62=0)</formula>
    </cfRule>
  </conditionalFormatting>
  <conditionalFormatting sqref="D63">
    <cfRule type="expression" dxfId="625" priority="20">
      <formula>AND(OR(A57="B",A57="C"),B63=0,C63=0,D63=0)</formula>
    </cfRule>
    <cfRule type="expression" dxfId="623" priority="25">
      <formula>AND(OR(A57="A",A57="D"),C63=0,D63=0)</formula>
    </cfRule>
    <cfRule type="expression" dxfId="622" priority="36">
      <formula>A57="D"</formula>
    </cfRule>
    <cfRule type="expression" dxfId="624" priority="51">
      <formula>OR(A57="B",A57="C")</formula>
    </cfRule>
    <cfRule type="expression" dxfId="626" priority="62">
      <formula>A57="A"</formula>
    </cfRule>
  </conditionalFormatting>
  <conditionalFormatting sqref="D64">
    <cfRule type="expression" dxfId="620" priority="22">
      <formula>AND(A57="A",B64=0,C64=0,D64=0)</formula>
    </cfRule>
    <cfRule type="expression" dxfId="621" priority="45">
      <formula>A57="A"</formula>
    </cfRule>
  </conditionalFormatting>
  <conditionalFormatting sqref="E42">
    <cfRule type="expression" dxfId="615" priority="530">
      <formula>AND(A37="E",B42=0,C42=0,D42=0,E42=0)</formula>
    </cfRule>
    <cfRule type="expression" dxfId="614" priority="533">
      <formula>AND(A37="G",C42=0,D42=0,E42=0)</formula>
    </cfRule>
    <cfRule type="expression" dxfId="612" priority="538">
      <formula>A37="G"</formula>
    </cfRule>
    <cfRule type="expression" dxfId="616" priority="548">
      <formula>AND(OR(A37="A",A37="C",A37="D"),D42=0,E42=0)</formula>
    </cfRule>
    <cfRule type="expression" dxfId="613" priority="550">
      <formula>AND(A37="B",C42=0,D42=0,E42=0)</formula>
    </cfRule>
    <cfRule type="expression" dxfId="617" priority="574">
      <formula>OR(A37="A",A37="C",A37="D",A37="E")</formula>
    </cfRule>
    <cfRule type="expression" dxfId="618" priority="578">
      <formula>A37="B"</formula>
    </cfRule>
    <cfRule type="expression" dxfId="619" priority="583">
      <formula>A37="F"</formula>
    </cfRule>
  </conditionalFormatting>
  <conditionalFormatting sqref="E42:E43 E44:F45">
    <cfRule type="expression" dxfId="611" priority="567">
      <formula>AND(B42=0,C42=0,D42=0,E42=0)</formula>
    </cfRule>
  </conditionalFormatting>
  <conditionalFormatting sqref="E43">
    <cfRule type="expression" dxfId="610" priority="544">
      <formula>AND(OR(A37="A",A37="D"),C43=0,D43=0,E43=0)</formula>
    </cfRule>
    <cfRule type="expression" dxfId="609" priority="557">
      <formula>A37="D"</formula>
    </cfRule>
    <cfRule type="expression" dxfId="607" priority="570">
      <formula>OR(A37="B",A37="C")</formula>
    </cfRule>
    <cfRule type="expression" dxfId="608" priority="581">
      <formula>A37="A"</formula>
    </cfRule>
  </conditionalFormatting>
  <conditionalFormatting sqref="E44">
    <cfRule type="expression" dxfId="606" priority="521">
      <formula>AND(A37="D",B42=0,C42=0,D42=0,E42=0)</formula>
    </cfRule>
  </conditionalFormatting>
  <conditionalFormatting sqref="E52">
    <cfRule type="expression" dxfId="601" priority="335">
      <formula>AND(A47="E",B52=0,C52=0,D52=0,E52=0)</formula>
    </cfRule>
    <cfRule type="expression" dxfId="598" priority="338">
      <formula>AND(A47="G",C52=0,D52=0,E52=0)</formula>
    </cfRule>
    <cfRule type="expression" dxfId="600" priority="343">
      <formula>A47="G"</formula>
    </cfRule>
    <cfRule type="expression" dxfId="605" priority="353">
      <formula>AND(OR(A47="A",A47="C",A47="D"),D52=0,E52=0)</formula>
    </cfRule>
    <cfRule type="expression" dxfId="599" priority="355">
      <formula>AND(A47="B",C52=0,D52=0,E52=0)</formula>
    </cfRule>
    <cfRule type="expression" dxfId="603" priority="379">
      <formula>OR(A47="A",A47="C",A47="D",A47="E")</formula>
    </cfRule>
    <cfRule type="expression" dxfId="604" priority="383">
      <formula>A47="B"</formula>
    </cfRule>
    <cfRule type="expression" dxfId="602" priority="388">
      <formula>A47="F"</formula>
    </cfRule>
  </conditionalFormatting>
  <conditionalFormatting sqref="E52:E53 E54:F55">
    <cfRule type="expression" dxfId="597" priority="372">
      <formula>AND(B52=0,C52=0,D52=0,E52=0)</formula>
    </cfRule>
  </conditionalFormatting>
  <conditionalFormatting sqref="E53">
    <cfRule type="expression" dxfId="593" priority="349">
      <formula>AND(OR(A47="A",A47="D"),C53=0,D53=0,E53=0)</formula>
    </cfRule>
    <cfRule type="expression" dxfId="595" priority="362">
      <formula>A47="D"</formula>
    </cfRule>
    <cfRule type="expression" dxfId="596" priority="375">
      <formula>OR(A47="B",A47="C")</formula>
    </cfRule>
    <cfRule type="expression" dxfId="594" priority="386">
      <formula>A47="A"</formula>
    </cfRule>
  </conditionalFormatting>
  <conditionalFormatting sqref="E54">
    <cfRule type="expression" dxfId="592" priority="326">
      <formula>AND(A47="D",B52=0,C52=0,D52=0,E52=0)</formula>
    </cfRule>
  </conditionalFormatting>
  <conditionalFormatting sqref="E62">
    <cfRule type="expression" dxfId="584" priority="10">
      <formula>AND(A57="E",B62=0,C62=0,D62=0,E62=0)</formula>
    </cfRule>
    <cfRule type="expression" dxfId="586" priority="13">
      <formula>AND(A57="G",C62=0,D62=0,E62=0)</formula>
    </cfRule>
    <cfRule type="expression" dxfId="585" priority="18">
      <formula>A57="G"</formula>
    </cfRule>
    <cfRule type="expression" dxfId="587" priority="28">
      <formula>AND(OR(A57="A",A57="C",A57="D"),D62=0,E62=0)</formula>
    </cfRule>
    <cfRule type="expression" dxfId="589" priority="30">
      <formula>AND(A57="B",C62=0,D62=0,E62=0)</formula>
    </cfRule>
    <cfRule type="expression" dxfId="591" priority="54">
      <formula>OR(A57="A",A57="C",A57="D",A57="E")</formula>
    </cfRule>
    <cfRule type="expression" dxfId="590" priority="58">
      <formula>A57="B"</formula>
    </cfRule>
    <cfRule type="expression" dxfId="588" priority="63">
      <formula>A57="F"</formula>
    </cfRule>
  </conditionalFormatting>
  <conditionalFormatting sqref="E62:E63 E64:F65">
    <cfRule type="expression" dxfId="583" priority="47">
      <formula>AND(B62=0,C62=0,D62=0,E62=0)</formula>
    </cfRule>
  </conditionalFormatting>
  <conditionalFormatting sqref="E63">
    <cfRule type="expression" dxfId="580" priority="24">
      <formula>AND(OR(A57="A",A57="D"),C63=0,D63=0,E63=0)</formula>
    </cfRule>
    <cfRule type="expression" dxfId="581" priority="37">
      <formula>A57="D"</formula>
    </cfRule>
    <cfRule type="expression" dxfId="582" priority="50">
      <formula>OR(A57="B",A57="C")</formula>
    </cfRule>
    <cfRule type="expression" dxfId="579" priority="61">
      <formula>A57="A"</formula>
    </cfRule>
  </conditionalFormatting>
  <conditionalFormatting sqref="E64">
    <cfRule type="expression" dxfId="578" priority="1">
      <formula>AND(A57="D",B62=0,C62=0,D62=0,E62=0)</formula>
    </cfRule>
  </conditionalFormatting>
  <conditionalFormatting sqref="E7:F7">
    <cfRule type="expression" dxfId="577" priority="629">
      <formula>AND(E7=0,$AQ1=1)</formula>
    </cfRule>
  </conditionalFormatting>
  <conditionalFormatting sqref="E17:F17">
    <cfRule type="expression" dxfId="576" priority="604">
      <formula>AND(E17=0,$AQ11=1)</formula>
    </cfRule>
  </conditionalFormatting>
  <conditionalFormatting sqref="E27:F27">
    <cfRule type="expression" dxfId="575" priority="599">
      <formula>AND(E27=0,$AQ21=1)</formula>
    </cfRule>
  </conditionalFormatting>
  <conditionalFormatting sqref="E40:F40">
    <cfRule type="expression" dxfId="574" priority="750">
      <formula>AND(E40=0,$AQ1=1)</formula>
    </cfRule>
  </conditionalFormatting>
  <conditionalFormatting sqref="E44:F44">
    <cfRule type="expression" dxfId="573" priority="564">
      <formula>A37="A"</formula>
    </cfRule>
  </conditionalFormatting>
  <conditionalFormatting sqref="E50:F50">
    <cfRule type="expression" dxfId="572" priority="711">
      <formula>AND(E50=0,$AQ4=1)</formula>
    </cfRule>
  </conditionalFormatting>
  <conditionalFormatting sqref="E54:F54">
    <cfRule type="expression" dxfId="571" priority="369">
      <formula>A47="A"</formula>
    </cfRule>
  </conditionalFormatting>
  <conditionalFormatting sqref="E60:F60">
    <cfRule type="expression" dxfId="570" priority="672">
      <formula>AND(E60=0,$AQ7=1)</formula>
    </cfRule>
  </conditionalFormatting>
  <conditionalFormatting sqref="E64:F64">
    <cfRule type="expression" dxfId="569" priority="44">
      <formula>A57="A"</formula>
    </cfRule>
  </conditionalFormatting>
  <conditionalFormatting sqref="F42">
    <cfRule type="expression" dxfId="567" priority="525">
      <formula>A37="G"</formula>
    </cfRule>
    <cfRule type="expression" dxfId="568" priority="526">
      <formula>OR(A37="D",A37="E")</formula>
    </cfRule>
  </conditionalFormatting>
  <conditionalFormatting sqref="F43">
    <cfRule type="expression" dxfId="566" priority="524">
      <formula>A37="D"</formula>
    </cfRule>
  </conditionalFormatting>
  <conditionalFormatting sqref="F52">
    <cfRule type="expression" dxfId="564" priority="330">
      <formula>A47="G"</formula>
    </cfRule>
    <cfRule type="expression" dxfId="565" priority="331">
      <formula>OR(A47="D",A47="E")</formula>
    </cfRule>
  </conditionalFormatting>
  <conditionalFormatting sqref="F53">
    <cfRule type="expression" dxfId="563" priority="329">
      <formula>A47="D"</formula>
    </cfRule>
  </conditionalFormatting>
  <conditionalFormatting sqref="F62">
    <cfRule type="expression" dxfId="562" priority="5">
      <formula>A57="G"</formula>
    </cfRule>
    <cfRule type="expression" dxfId="561" priority="6">
      <formula>OR(A57="D",A57="E")</formula>
    </cfRule>
  </conditionalFormatting>
  <conditionalFormatting sqref="F63">
    <cfRule type="expression" dxfId="560" priority="4">
      <formula>A57="D"</formula>
    </cfRule>
  </conditionalFormatting>
  <conditionalFormatting sqref="G42">
    <cfRule type="expression" dxfId="559" priority="547">
      <formula>AND(OR(A37="A",A37="C",A37="D"),D42=0,E42=0,G42=0)</formula>
    </cfRule>
    <cfRule type="expression" dxfId="558" priority="573">
      <formula>OR(A37="A",A37="C",A37="D",A37="E")</formula>
    </cfRule>
    <cfRule type="expression" dxfId="557" priority="577">
      <formula>OR(A37="B",A37="F",A37="G")</formula>
    </cfRule>
  </conditionalFormatting>
  <conditionalFormatting sqref="G43">
    <cfRule type="expression" dxfId="554" priority="531">
      <formula>A37="C"</formula>
    </cfRule>
    <cfRule type="expression" dxfId="555" priority="559">
      <formula>A37="D"</formula>
    </cfRule>
    <cfRule type="expression" dxfId="556" priority="561">
      <formula>OR(A37="B",A37="C")</formula>
    </cfRule>
    <cfRule type="expression" dxfId="553" priority="580">
      <formula>A37="A"</formula>
    </cfRule>
  </conditionalFormatting>
  <conditionalFormatting sqref="G44">
    <cfRule type="expression" dxfId="552" priority="563">
      <formula>A37="A"</formula>
    </cfRule>
  </conditionalFormatting>
  <conditionalFormatting sqref="G52">
    <cfRule type="expression" dxfId="550" priority="352">
      <formula>AND(OR(A47="A",A47="C",A47="D"),D52=0,E52=0,G52=0)</formula>
    </cfRule>
    <cfRule type="expression" dxfId="549" priority="378">
      <formula>OR(A47="A",A47="C",A47="D",A47="E")</formula>
    </cfRule>
    <cfRule type="expression" dxfId="551" priority="382">
      <formula>OR(A47="B",A47="F",A47="G")</formula>
    </cfRule>
  </conditionalFormatting>
  <conditionalFormatting sqref="G53">
    <cfRule type="expression" dxfId="545" priority="336">
      <formula>A47="C"</formula>
    </cfRule>
    <cfRule type="expression" dxfId="548" priority="364">
      <formula>A47="D"</formula>
    </cfRule>
    <cfRule type="expression" dxfId="546" priority="366">
      <formula>OR(A47="B",A47="C")</formula>
    </cfRule>
    <cfRule type="expression" dxfId="547" priority="385">
      <formula>A47="A"</formula>
    </cfRule>
  </conditionalFormatting>
  <conditionalFormatting sqref="G54">
    <cfRule type="expression" dxfId="544" priority="368">
      <formula>A47="A"</formula>
    </cfRule>
  </conditionalFormatting>
  <conditionalFormatting sqref="G62">
    <cfRule type="expression" dxfId="541" priority="27">
      <formula>AND(OR(A57="A",A57="C",A57="D"),D62=0,E62=0,G62=0)</formula>
    </cfRule>
    <cfRule type="expression" dxfId="543" priority="53">
      <formula>OR(A57="A",A57="C",A57="D",A57="E")</formula>
    </cfRule>
    <cfRule type="expression" dxfId="542" priority="57">
      <formula>OR(A57="B",A57="F",A57="G")</formula>
    </cfRule>
  </conditionalFormatting>
  <conditionalFormatting sqref="G63">
    <cfRule type="expression" dxfId="537" priority="11">
      <formula>A57="C"</formula>
    </cfRule>
    <cfRule type="expression" dxfId="538" priority="39">
      <formula>A57="D"</formula>
    </cfRule>
    <cfRule type="expression" dxfId="539" priority="41">
      <formula>OR(A57="B",A57="C")</formula>
    </cfRule>
    <cfRule type="expression" dxfId="540" priority="60">
      <formula>A57="A"</formula>
    </cfRule>
  </conditionalFormatting>
  <conditionalFormatting sqref="G64">
    <cfRule type="expression" dxfId="536" priority="43">
      <formula>A57="A"</formula>
    </cfRule>
  </conditionalFormatting>
  <conditionalFormatting sqref="G8:H8">
    <cfRule type="expression" dxfId="535" priority="626">
      <formula>AND(E8=0,G8=0)</formula>
    </cfRule>
  </conditionalFormatting>
  <conditionalFormatting sqref="G18:H18">
    <cfRule type="expression" dxfId="534" priority="601">
      <formula>AND(E18=0,G18=0)</formula>
    </cfRule>
  </conditionalFormatting>
  <conditionalFormatting sqref="G28:H28">
    <cfRule type="expression" dxfId="533" priority="596">
      <formula>AND(E28=0,G28=0)</formula>
    </cfRule>
  </conditionalFormatting>
  <conditionalFormatting sqref="G41:H41">
    <cfRule type="expression" dxfId="532" priority="749">
      <formula>AND(E41=0,G41=0)</formula>
    </cfRule>
  </conditionalFormatting>
  <conditionalFormatting sqref="G51:H51">
    <cfRule type="expression" dxfId="531" priority="710">
      <formula>AND(E51=0,G51=0)</formula>
    </cfRule>
  </conditionalFormatting>
  <conditionalFormatting sqref="G61:H61">
    <cfRule type="expression" dxfId="530" priority="671">
      <formula>AND(E61=0,G61=0)</formula>
    </cfRule>
  </conditionalFormatting>
  <conditionalFormatting sqref="H40">
    <cfRule type="expression" dxfId="529" priority="739">
      <formula>H40=0</formula>
    </cfRule>
  </conditionalFormatting>
  <conditionalFormatting sqref="H42">
    <cfRule type="expression" dxfId="527" priority="527">
      <formula>A37="G"</formula>
    </cfRule>
    <cfRule type="expression" dxfId="528" priority="528">
      <formula>OR(A37="D",A37="E")</formula>
    </cfRule>
  </conditionalFormatting>
  <conditionalFormatting sqref="H43">
    <cfRule type="expression" dxfId="526" priority="529">
      <formula>A37="D"</formula>
    </cfRule>
  </conditionalFormatting>
  <conditionalFormatting sqref="H44">
    <cfRule type="expression" dxfId="525" priority="522">
      <formula>D37="A"</formula>
    </cfRule>
    <cfRule type="expression" dxfId="524" priority="523">
      <formula>AND(E44=0,F44=0,G44=0,H44=0)</formula>
    </cfRule>
  </conditionalFormatting>
  <conditionalFormatting sqref="H50">
    <cfRule type="expression" dxfId="523" priority="700">
      <formula>H50=0</formula>
    </cfRule>
  </conditionalFormatting>
  <conditionalFormatting sqref="H52">
    <cfRule type="expression" dxfId="521" priority="332">
      <formula>A47="G"</formula>
    </cfRule>
    <cfRule type="expression" dxfId="522" priority="333">
      <formula>OR(A47="D",A47="E")</formula>
    </cfRule>
  </conditionalFormatting>
  <conditionalFormatting sqref="H53">
    <cfRule type="expression" dxfId="520" priority="334">
      <formula>A47="D"</formula>
    </cfRule>
  </conditionalFormatting>
  <conditionalFormatting sqref="H54">
    <cfRule type="expression" dxfId="518" priority="327">
      <formula>D47="A"</formula>
    </cfRule>
    <cfRule type="expression" dxfId="519" priority="328">
      <formula>AND(E54=0,F54=0,G54=0,H54=0)</formula>
    </cfRule>
  </conditionalFormatting>
  <conditionalFormatting sqref="H60">
    <cfRule type="expression" dxfId="517" priority="661">
      <formula>H60=0</formula>
    </cfRule>
  </conditionalFormatting>
  <conditionalFormatting sqref="H62">
    <cfRule type="expression" dxfId="516" priority="7">
      <formula>A57="G"</formula>
    </cfRule>
    <cfRule type="expression" dxfId="515" priority="8">
      <formula>OR(A57="D",A57="E")</formula>
    </cfRule>
  </conditionalFormatting>
  <conditionalFormatting sqref="H63">
    <cfRule type="expression" dxfId="514" priority="9">
      <formula>A57="D"</formula>
    </cfRule>
  </conditionalFormatting>
  <conditionalFormatting sqref="H64">
    <cfRule type="expression" dxfId="512" priority="2">
      <formula>D57="A"</formula>
    </cfRule>
    <cfRule type="expression" dxfId="513" priority="3">
      <formula>AND(E64=0,F64=0,G64=0,H64=0)</formula>
    </cfRule>
  </conditionalFormatting>
  <conditionalFormatting sqref="I43">
    <cfRule type="expression" dxfId="510" priority="558">
      <formula>A37="D"</formula>
    </cfRule>
    <cfRule type="expression" dxfId="511" priority="560">
      <formula>OR(A37="B",A37="C")</formula>
    </cfRule>
  </conditionalFormatting>
  <conditionalFormatting sqref="I44">
    <cfRule type="expression" dxfId="509" priority="562">
      <formula>A37="A"</formula>
    </cfRule>
  </conditionalFormatting>
  <conditionalFormatting sqref="I53">
    <cfRule type="expression" dxfId="508" priority="363">
      <formula>A47="D"</formula>
    </cfRule>
    <cfRule type="expression" dxfId="507" priority="365">
      <formula>OR(A47="B",A47="C")</formula>
    </cfRule>
  </conditionalFormatting>
  <conditionalFormatting sqref="I54">
    <cfRule type="expression" dxfId="506" priority="367">
      <formula>A47="A"</formula>
    </cfRule>
  </conditionalFormatting>
  <conditionalFormatting sqref="I63">
    <cfRule type="expression" dxfId="505" priority="38">
      <formula>A57="D"</formula>
    </cfRule>
    <cfRule type="expression" dxfId="504" priority="40">
      <formula>OR(A57="B",A57="C")</formula>
    </cfRule>
  </conditionalFormatting>
  <conditionalFormatting sqref="I64">
    <cfRule type="expression" dxfId="503" priority="42">
      <formula>A57="A"</formula>
    </cfRule>
  </conditionalFormatting>
  <conditionalFormatting sqref="L11">
    <cfRule type="expression" dxfId="502" priority="622">
      <formula>AND(K4="A",L11=0)</formula>
    </cfRule>
    <cfRule type="expression" dxfId="501" priority="623">
      <formula>K4="A"</formula>
    </cfRule>
    <cfRule type="expression" dxfId="500" priority="625">
      <formula>L11=0</formula>
    </cfRule>
  </conditionalFormatting>
  <conditionalFormatting sqref="L21">
    <cfRule type="expression" dxfId="499" priority="607">
      <formula>AND(K14="A",L21=0)</formula>
    </cfRule>
    <cfRule type="expression" dxfId="498" priority="608">
      <formula>K14="A"</formula>
    </cfRule>
    <cfRule type="expression" dxfId="497" priority="610">
      <formula>L21=0</formula>
    </cfRule>
  </conditionalFormatting>
  <conditionalFormatting sqref="L31">
    <cfRule type="expression" dxfId="496" priority="592">
      <formula>AND(K24="A",L31=0)</formula>
    </cfRule>
    <cfRule type="expression" dxfId="495" priority="593">
      <formula>K24="A"</formula>
    </cfRule>
    <cfRule type="expression" dxfId="494" priority="595">
      <formula>L31=0</formula>
    </cfRule>
  </conditionalFormatting>
  <conditionalFormatting sqref="L42">
    <cfRule type="expression" dxfId="490" priority="727">
      <formula>K37="E"</formula>
    </cfRule>
    <cfRule type="expression" dxfId="493" priority="728">
      <formula>AND(K37="G",L42=0)</formula>
    </cfRule>
    <cfRule type="expression" dxfId="492" priority="731">
      <formula>AND(K37="F",L42=0)</formula>
    </cfRule>
    <cfRule type="expression" dxfId="491" priority="734">
      <formula>K37="F"</formula>
    </cfRule>
  </conditionalFormatting>
  <conditionalFormatting sqref="L42:L45">
    <cfRule type="expression" dxfId="489" priority="738">
      <formula>L42=0</formula>
    </cfRule>
  </conditionalFormatting>
  <conditionalFormatting sqref="L43">
    <cfRule type="expression" dxfId="488" priority="729">
      <formula>AND(OR(K37="B",K37="C"),L43=0)</formula>
    </cfRule>
    <cfRule type="expression" dxfId="487" priority="732">
      <formula>K37="D"</formula>
    </cfRule>
    <cfRule type="expression" dxfId="486" priority="735">
      <formula>OR(K37="B",K37="C")</formula>
    </cfRule>
  </conditionalFormatting>
  <conditionalFormatting sqref="L44">
    <cfRule type="expression" dxfId="484" priority="730">
      <formula>AND(K37="A",L44=0)</formula>
    </cfRule>
    <cfRule type="expression" dxfId="485" priority="733">
      <formula>K37="A"</formula>
    </cfRule>
  </conditionalFormatting>
  <conditionalFormatting sqref="L52">
    <cfRule type="expression" dxfId="483" priority="688">
      <formula>K47="E"</formula>
    </cfRule>
    <cfRule type="expression" dxfId="482" priority="689">
      <formula>AND(K47="G",L52=0)</formula>
    </cfRule>
    <cfRule type="expression" dxfId="480" priority="692">
      <formula>AND(K47="F",L52=0)</formula>
    </cfRule>
    <cfRule type="expression" dxfId="481" priority="695">
      <formula>K47="F"</formula>
    </cfRule>
  </conditionalFormatting>
  <conditionalFormatting sqref="L52:L55">
    <cfRule type="expression" dxfId="479" priority="699">
      <formula>L52=0</formula>
    </cfRule>
  </conditionalFormatting>
  <conditionalFormatting sqref="L53">
    <cfRule type="expression" dxfId="476" priority="690">
      <formula>AND(OR(K47="B",K47="C"),L53=0)</formula>
    </cfRule>
    <cfRule type="expression" dxfId="477" priority="693">
      <formula>K47="D"</formula>
    </cfRule>
    <cfRule type="expression" dxfId="478" priority="696">
      <formula>OR(K47="B",K47="C")</formula>
    </cfRule>
  </conditionalFormatting>
  <conditionalFormatting sqref="L54">
    <cfRule type="expression" dxfId="474" priority="691">
      <formula>AND(K47="A",L54=0)</formula>
    </cfRule>
    <cfRule type="expression" dxfId="475" priority="694">
      <formula>K47="A"</formula>
    </cfRule>
  </conditionalFormatting>
  <conditionalFormatting sqref="L62">
    <cfRule type="expression" dxfId="470" priority="649">
      <formula>K57="E"</formula>
    </cfRule>
    <cfRule type="expression" dxfId="471" priority="650">
      <formula>AND(K57="G",L62=0)</formula>
    </cfRule>
    <cfRule type="expression" dxfId="472" priority="653">
      <formula>AND(K57="F",L62=0)</formula>
    </cfRule>
    <cfRule type="expression" dxfId="473" priority="656">
      <formula>K57="F"</formula>
    </cfRule>
  </conditionalFormatting>
  <conditionalFormatting sqref="L62:L65">
    <cfRule type="expression" dxfId="469" priority="660">
      <formula>L62=0</formula>
    </cfRule>
  </conditionalFormatting>
  <conditionalFormatting sqref="L63">
    <cfRule type="expression" dxfId="466" priority="651">
      <formula>AND(OR(K57="B",K57="C"),L63=0)</formula>
    </cfRule>
    <cfRule type="expression" dxfId="468" priority="654">
      <formula>K57="D"</formula>
    </cfRule>
    <cfRule type="expression" dxfId="467" priority="657">
      <formula>OR(K57="B",K57="C")</formula>
    </cfRule>
  </conditionalFormatting>
  <conditionalFormatting sqref="L64">
    <cfRule type="expression" dxfId="464" priority="652">
      <formula>AND(K57="A",L64=0)</formula>
    </cfRule>
    <cfRule type="expression" dxfId="465" priority="655">
      <formula>K57="A"</formula>
    </cfRule>
  </conditionalFormatting>
  <conditionalFormatting sqref="M42">
    <cfRule type="expression" dxfId="458" priority="470">
      <formula>AND(K37="G",M42=0)</formula>
    </cfRule>
    <cfRule type="expression" dxfId="461" priority="471">
      <formula>K37="G"</formula>
    </cfRule>
    <cfRule type="expression" dxfId="460" priority="487">
      <formula>AND(K37="B",M42=0)</formula>
    </cfRule>
    <cfRule type="expression" dxfId="462" priority="489">
      <formula>AND(K37="F",L42=0,M42=0)</formula>
    </cfRule>
    <cfRule type="expression" dxfId="463" priority="511">
      <formula>K37="B"</formula>
    </cfRule>
    <cfRule type="expression" dxfId="459" priority="520">
      <formula>K37="F"</formula>
    </cfRule>
  </conditionalFormatting>
  <conditionalFormatting sqref="M42:M45">
    <cfRule type="expression" dxfId="457" priority="504">
      <formula>AND(L42=0,M42=0)</formula>
    </cfRule>
  </conditionalFormatting>
  <conditionalFormatting sqref="M43">
    <cfRule type="expression" dxfId="452" priority="474">
      <formula>AND(OR(K37="B",K37="C"),L43=0,M43=0)</formula>
    </cfRule>
    <cfRule type="expression" dxfId="455" priority="476">
      <formula>AND(OR(K37="A",K37="D"),L43=0,M43=0)</formula>
    </cfRule>
    <cfRule type="expression" dxfId="456" priority="481">
      <formula>K37="D"</formula>
    </cfRule>
    <cfRule type="expression" dxfId="454" priority="490">
      <formula>OR(K37="B",K37="C")</formula>
    </cfRule>
    <cfRule type="expression" dxfId="453" priority="507">
      <formula>K37="A"</formula>
    </cfRule>
  </conditionalFormatting>
  <conditionalFormatting sqref="M44">
    <cfRule type="expression" dxfId="450" priority="478">
      <formula>AND(K37="A",L44=0,M44=0)</formula>
    </cfRule>
    <cfRule type="expression" dxfId="451" priority="501">
      <formula>K37="A"</formula>
    </cfRule>
  </conditionalFormatting>
  <conditionalFormatting sqref="M52">
    <cfRule type="expression" dxfId="449" priority="275">
      <formula>AND(K47="G",M52=0)</formula>
    </cfRule>
    <cfRule type="expression" dxfId="448" priority="276">
      <formula>K47="G"</formula>
    </cfRule>
    <cfRule type="expression" dxfId="445" priority="292">
      <formula>AND(K47="B",M52=0)</formula>
    </cfRule>
    <cfRule type="expression" dxfId="444" priority="294">
      <formula>AND(K47="F",L52=0,M52=0)</formula>
    </cfRule>
    <cfRule type="expression" dxfId="447" priority="316">
      <formula>K47="B"</formula>
    </cfRule>
    <cfRule type="expression" dxfId="446" priority="325">
      <formula>K47="F"</formula>
    </cfRule>
  </conditionalFormatting>
  <conditionalFormatting sqref="M52:M55">
    <cfRule type="expression" dxfId="443" priority="309">
      <formula>AND(L52=0,M52=0)</formula>
    </cfRule>
  </conditionalFormatting>
  <conditionalFormatting sqref="M53">
    <cfRule type="expression" dxfId="441" priority="279">
      <formula>AND(OR(K47="B",K47="C"),L53=0,M53=0)</formula>
    </cfRule>
    <cfRule type="expression" dxfId="438" priority="281">
      <formula>AND(OR(K47="A",K47="D"),L53=0,M53=0)</formula>
    </cfRule>
    <cfRule type="expression" dxfId="439" priority="286">
      <formula>K47="D"</formula>
    </cfRule>
    <cfRule type="expression" dxfId="440" priority="295">
      <formula>OR(K47="B",K47="C")</formula>
    </cfRule>
    <cfRule type="expression" dxfId="442" priority="312">
      <formula>K47="A"</formula>
    </cfRule>
  </conditionalFormatting>
  <conditionalFormatting sqref="M54">
    <cfRule type="expression" dxfId="437" priority="283">
      <formula>AND(K47="A",L54=0,M54=0)</formula>
    </cfRule>
    <cfRule type="expression" dxfId="436" priority="306">
      <formula>K47="A"</formula>
    </cfRule>
  </conditionalFormatting>
  <conditionalFormatting sqref="M62">
    <cfRule type="expression" dxfId="435" priority="80">
      <formula>AND(K57="G",M62=0)</formula>
    </cfRule>
    <cfRule type="expression" dxfId="432" priority="81">
      <formula>K57="G"</formula>
    </cfRule>
    <cfRule type="expression" dxfId="431" priority="97">
      <formula>AND(K57="B",M62=0)</formula>
    </cfRule>
    <cfRule type="expression" dxfId="430" priority="99">
      <formula>AND(K57="F",L62=0,M62=0)</formula>
    </cfRule>
    <cfRule type="expression" dxfId="433" priority="121">
      <formula>K57="B"</formula>
    </cfRule>
    <cfRule type="expression" dxfId="434" priority="130">
      <formula>K57="F"</formula>
    </cfRule>
  </conditionalFormatting>
  <conditionalFormatting sqref="M62:M65">
    <cfRule type="expression" dxfId="429" priority="114">
      <formula>AND(L62=0,M62=0)</formula>
    </cfRule>
  </conditionalFormatting>
  <conditionalFormatting sqref="M63">
    <cfRule type="expression" dxfId="426" priority="84">
      <formula>AND(OR(K57="B",K57="C"),L63=0,M63=0)</formula>
    </cfRule>
    <cfRule type="expression" dxfId="427" priority="86">
      <formula>AND(OR(K57="A",K57="D"),L63=0,M63=0)</formula>
    </cfRule>
    <cfRule type="expression" dxfId="425" priority="91">
      <formula>K57="D"</formula>
    </cfRule>
    <cfRule type="expression" dxfId="424" priority="100">
      <formula>OR(K57="B",K57="C")</formula>
    </cfRule>
    <cfRule type="expression" dxfId="428" priority="117">
      <formula>K57="A"</formula>
    </cfRule>
  </conditionalFormatting>
  <conditionalFormatting sqref="M64">
    <cfRule type="expression" dxfId="423" priority="88">
      <formula>AND(K57="A",L64=0,M64=0)</formula>
    </cfRule>
    <cfRule type="expression" dxfId="422" priority="111">
      <formula>K57="A"</formula>
    </cfRule>
  </conditionalFormatting>
  <conditionalFormatting sqref="N42">
    <cfRule type="expression" dxfId="414" priority="467">
      <formula>AND(K37="E",L42=0,M42=0,N42=0)</formula>
    </cfRule>
    <cfRule type="expression" dxfId="415" priority="469">
      <formula>AND(K37="G",M42=0,N42=0)</formula>
    </cfRule>
    <cfRule type="expression" dxfId="413" priority="472">
      <formula>K37="G"</formula>
    </cfRule>
    <cfRule type="expression" dxfId="417" priority="484">
      <formula>AND(OR(K37="A",K37="C",K37="D"),N42=0)</formula>
    </cfRule>
    <cfRule type="expression" dxfId="419" priority="486">
      <formula>AND(K37="B",M42=0,N42=0)</formula>
    </cfRule>
    <cfRule type="expression" dxfId="418" priority="488">
      <formula>AND(K37="F",L42=0,M42=0,N42=0)</formula>
    </cfRule>
    <cfRule type="expression" dxfId="420" priority="510">
      <formula>OR(K37="A",K37="C",K37="D",K37="E")</formula>
    </cfRule>
    <cfRule type="expression" dxfId="416" priority="514">
      <formula>K37="B"</formula>
    </cfRule>
    <cfRule type="expression" dxfId="421" priority="519">
      <formula>K37="F"</formula>
    </cfRule>
  </conditionalFormatting>
  <conditionalFormatting sqref="N42:N45">
    <cfRule type="expression" dxfId="412" priority="503">
      <formula>AND(L42=0,M42=0,N42=0)</formula>
    </cfRule>
  </conditionalFormatting>
  <conditionalFormatting sqref="N43">
    <cfRule type="expression" dxfId="408" priority="475">
      <formula>AND(OR(K37="B",K37="C"),L43=0,M43=0,N43=0)</formula>
    </cfRule>
    <cfRule type="expression" dxfId="407" priority="480">
      <formula>AND(OR(K37="A",K37="D"),M43=0,N43=0)</formula>
    </cfRule>
    <cfRule type="expression" dxfId="411" priority="491">
      <formula>K37="D"</formula>
    </cfRule>
    <cfRule type="expression" dxfId="409" priority="506">
      <formula>OR(K37="B",K37="C")</formula>
    </cfRule>
    <cfRule type="expression" dxfId="410" priority="517">
      <formula>K37="A"</formula>
    </cfRule>
  </conditionalFormatting>
  <conditionalFormatting sqref="N44">
    <cfRule type="expression" dxfId="406" priority="477">
      <formula>AND(K37="A",L44=0,M44=0,N44=0)</formula>
    </cfRule>
    <cfRule type="expression" dxfId="405" priority="500">
      <formula>K37="A"</formula>
    </cfRule>
  </conditionalFormatting>
  <conditionalFormatting sqref="N52">
    <cfRule type="expression" dxfId="400" priority="272">
      <formula>AND(K47="E",L52=0,M52=0,N52=0)</formula>
    </cfRule>
    <cfRule type="expression" dxfId="399" priority="274">
      <formula>AND(K47="G",M52=0,N52=0)</formula>
    </cfRule>
    <cfRule type="expression" dxfId="402" priority="277">
      <formula>K47="G"</formula>
    </cfRule>
    <cfRule type="expression" dxfId="401" priority="289">
      <formula>AND(OR(K47="A",K47="C",K47="D"),N52=0)</formula>
    </cfRule>
    <cfRule type="expression" dxfId="398" priority="291">
      <formula>AND(K47="B",M52=0,N52=0)</formula>
    </cfRule>
    <cfRule type="expression" dxfId="397" priority="293">
      <formula>AND(K47="F",L52=0,M52=0,N52=0)</formula>
    </cfRule>
    <cfRule type="expression" dxfId="396" priority="315">
      <formula>OR(K47="A",K47="C",K47="D",K47="E")</formula>
    </cfRule>
    <cfRule type="expression" dxfId="404" priority="319">
      <formula>K47="B"</formula>
    </cfRule>
    <cfRule type="expression" dxfId="403" priority="324">
      <formula>K47="F"</formula>
    </cfRule>
  </conditionalFormatting>
  <conditionalFormatting sqref="N52:N55">
    <cfRule type="expression" dxfId="395" priority="308">
      <formula>AND(L52=0,M52=0,N52=0)</formula>
    </cfRule>
  </conditionalFormatting>
  <conditionalFormatting sqref="N53">
    <cfRule type="expression" dxfId="392" priority="280">
      <formula>AND(OR(K47="B",K47="C"),L53=0,M53=0,N53=0)</formula>
    </cfRule>
    <cfRule type="expression" dxfId="393" priority="285">
      <formula>AND(OR(K47="A",K47="D"),M53=0,N53=0)</formula>
    </cfRule>
    <cfRule type="expression" dxfId="390" priority="296">
      <formula>K47="D"</formula>
    </cfRule>
    <cfRule type="expression" dxfId="394" priority="311">
      <formula>OR(K47="B",K47="C")</formula>
    </cfRule>
    <cfRule type="expression" dxfId="391" priority="322">
      <formula>K47="A"</formula>
    </cfRule>
  </conditionalFormatting>
  <conditionalFormatting sqref="N54">
    <cfRule type="expression" dxfId="388" priority="282">
      <formula>AND(K47="A",L54=0,M54=0,N54=0)</formula>
    </cfRule>
    <cfRule type="expression" dxfId="389" priority="305">
      <formula>K47="A"</formula>
    </cfRule>
  </conditionalFormatting>
  <conditionalFormatting sqref="N62">
    <cfRule type="expression" dxfId="384" priority="77">
      <formula>AND(K57="E",L62=0,M62=0,N62=0)</formula>
    </cfRule>
    <cfRule type="expression" dxfId="385" priority="79">
      <formula>AND(K57="G",M62=0,N62=0)</formula>
    </cfRule>
    <cfRule type="expression" dxfId="383" priority="82">
      <formula>K57="G"</formula>
    </cfRule>
    <cfRule type="expression" dxfId="379" priority="94">
      <formula>AND(OR(K57="A",K57="C",K57="D"),N62=0)</formula>
    </cfRule>
    <cfRule type="expression" dxfId="386" priority="96">
      <formula>AND(K57="B",M62=0,N62=0)</formula>
    </cfRule>
    <cfRule type="expression" dxfId="380" priority="98">
      <formula>AND(K57="F",L62=0,M62=0,N62=0)</formula>
    </cfRule>
    <cfRule type="expression" dxfId="387" priority="120">
      <formula>OR(K57="A",K57="C",K57="D",K57="E")</formula>
    </cfRule>
    <cfRule type="expression" dxfId="382" priority="124">
      <formula>K57="B"</formula>
    </cfRule>
    <cfRule type="expression" dxfId="381" priority="129">
      <formula>K57="F"</formula>
    </cfRule>
  </conditionalFormatting>
  <conditionalFormatting sqref="N62:N65">
    <cfRule type="expression" dxfId="378" priority="113">
      <formula>AND(L62=0,M62=0,N62=0)</formula>
    </cfRule>
  </conditionalFormatting>
  <conditionalFormatting sqref="N63">
    <cfRule type="expression" dxfId="373" priority="85">
      <formula>AND(OR(K57="B",K57="C"),L63=0,M63=0,N63=0)</formula>
    </cfRule>
    <cfRule type="expression" dxfId="374" priority="90">
      <formula>AND(OR(K57="A",K57="D"),M63=0,N63=0)</formula>
    </cfRule>
    <cfRule type="expression" dxfId="376" priority="101">
      <formula>K57="D"</formula>
    </cfRule>
    <cfRule type="expression" dxfId="375" priority="116">
      <formula>OR(K57="B",K57="C")</formula>
    </cfRule>
    <cfRule type="expression" dxfId="377" priority="127">
      <formula>K57="A"</formula>
    </cfRule>
  </conditionalFormatting>
  <conditionalFormatting sqref="N64">
    <cfRule type="expression" dxfId="371" priority="87">
      <formula>AND(K57="A",L64=0,M64=0,N64=0)</formula>
    </cfRule>
    <cfRule type="expression" dxfId="372" priority="110">
      <formula>K57="A"</formula>
    </cfRule>
  </conditionalFormatting>
  <conditionalFormatting sqref="O42">
    <cfRule type="expression" dxfId="364" priority="465">
      <formula>AND(K37="E",L42=0,M42=0,N42=0,O42=0)</formula>
    </cfRule>
    <cfRule type="expression" dxfId="365" priority="468">
      <formula>AND(K37="G",M42=0,N42=0,O42=0)</formula>
    </cfRule>
    <cfRule type="expression" dxfId="367" priority="473">
      <formula>K37="G"</formula>
    </cfRule>
    <cfRule type="expression" dxfId="363" priority="483">
      <formula>AND(OR(K37="A",K37="C",K37="D"),N42=0,O42=0)</formula>
    </cfRule>
    <cfRule type="expression" dxfId="370" priority="485">
      <formula>AND(K37="B",M42=0,N42=0,O42=0)</formula>
    </cfRule>
    <cfRule type="expression" dxfId="366" priority="509">
      <formula>OR(K37="A",K37="C",K37="D",K37="E")</formula>
    </cfRule>
    <cfRule type="expression" dxfId="368" priority="513">
      <formula>K37="B"</formula>
    </cfRule>
    <cfRule type="expression" dxfId="369" priority="518">
      <formula>K37="F"</formula>
    </cfRule>
  </conditionalFormatting>
  <conditionalFormatting sqref="O42:O43 O44:P45">
    <cfRule type="expression" dxfId="362" priority="502">
      <formula>AND(L42=0,M42=0,N42=0,O42=0)</formula>
    </cfRule>
  </conditionalFormatting>
  <conditionalFormatting sqref="O43">
    <cfRule type="expression" dxfId="358" priority="479">
      <formula>AND(OR(K37="A",K37="D"),M43=0,N43=0,O43=0)</formula>
    </cfRule>
    <cfRule type="expression" dxfId="359" priority="492">
      <formula>K37="D"</formula>
    </cfRule>
    <cfRule type="expression" dxfId="360" priority="505">
      <formula>OR(K37="B",K37="C")</formula>
    </cfRule>
    <cfRule type="expression" dxfId="361" priority="516">
      <formula>K37="A"</formula>
    </cfRule>
  </conditionalFormatting>
  <conditionalFormatting sqref="O44">
    <cfRule type="expression" dxfId="357" priority="456">
      <formula>AND(K37="D",L42=0,M42=0,N42=0,O42=0)</formula>
    </cfRule>
  </conditionalFormatting>
  <conditionalFormatting sqref="O52">
    <cfRule type="expression" dxfId="351" priority="270">
      <formula>AND(K47="E",L52=0,M52=0,N52=0,O52=0)</formula>
    </cfRule>
    <cfRule type="expression" dxfId="350" priority="273">
      <formula>AND(K47="G",M52=0,N52=0,O52=0)</formula>
    </cfRule>
    <cfRule type="expression" dxfId="354" priority="278">
      <formula>K47="G"</formula>
    </cfRule>
    <cfRule type="expression" dxfId="352" priority="288">
      <formula>AND(OR(K47="A",K47="C",K47="D"),N52=0,O52=0)</formula>
    </cfRule>
    <cfRule type="expression" dxfId="353" priority="290">
      <formula>AND(K47="B",M52=0,N52=0,O52=0)</formula>
    </cfRule>
    <cfRule type="expression" dxfId="355" priority="314">
      <formula>OR(K47="A",K47="C",K47="D",K47="E")</formula>
    </cfRule>
    <cfRule type="expression" dxfId="356" priority="318">
      <formula>K47="B"</formula>
    </cfRule>
    <cfRule type="expression" dxfId="349" priority="323">
      <formula>K47="F"</formula>
    </cfRule>
  </conditionalFormatting>
  <conditionalFormatting sqref="O52:O53 O54:P55">
    <cfRule type="expression" dxfId="348" priority="307">
      <formula>AND(L52=0,M52=0,N52=0,O52=0)</formula>
    </cfRule>
  </conditionalFormatting>
  <conditionalFormatting sqref="O53">
    <cfRule type="expression" dxfId="346" priority="284">
      <formula>AND(OR(K47="A",K47="D"),M53=0,N53=0,O53=0)</formula>
    </cfRule>
    <cfRule type="expression" dxfId="345" priority="297">
      <formula>K47="D"</formula>
    </cfRule>
    <cfRule type="expression" dxfId="347" priority="310">
      <formula>OR(K47="B",K47="C")</formula>
    </cfRule>
    <cfRule type="expression" dxfId="344" priority="321">
      <formula>K47="A"</formula>
    </cfRule>
  </conditionalFormatting>
  <conditionalFormatting sqref="O54">
    <cfRule type="expression" dxfId="343" priority="261">
      <formula>AND(K47="D",L52=0,M52=0,N52=0,O52=0)</formula>
    </cfRule>
  </conditionalFormatting>
  <conditionalFormatting sqref="O62">
    <cfRule type="expression" dxfId="342" priority="75">
      <formula>AND(K57="E",L62=0,M62=0,N62=0,O62=0)</formula>
    </cfRule>
    <cfRule type="expression" dxfId="341" priority="78">
      <formula>AND(K57="G",M62=0,N62=0,O62=0)</formula>
    </cfRule>
    <cfRule type="expression" dxfId="340" priority="83">
      <formula>K57="G"</formula>
    </cfRule>
    <cfRule type="expression" dxfId="339" priority="93">
      <formula>AND(OR(K57="A",K57="C",K57="D"),N62=0,O62=0)</formula>
    </cfRule>
    <cfRule type="expression" dxfId="335" priority="95">
      <formula>AND(K57="B",M62=0,N62=0,O62=0)</formula>
    </cfRule>
    <cfRule type="expression" dxfId="338" priority="119">
      <formula>OR(K57="A",K57="C",K57="D",K57="E")</formula>
    </cfRule>
    <cfRule type="expression" dxfId="337" priority="123">
      <formula>K57="B"</formula>
    </cfRule>
    <cfRule type="expression" dxfId="336" priority="128">
      <formula>K57="F"</formula>
    </cfRule>
  </conditionalFormatting>
  <conditionalFormatting sqref="O62:O63 O64:P65">
    <cfRule type="expression" dxfId="334" priority="112">
      <formula>AND(L62=0,M62=0,N62=0,O62=0)</formula>
    </cfRule>
  </conditionalFormatting>
  <conditionalFormatting sqref="O63">
    <cfRule type="expression" dxfId="332" priority="89">
      <formula>AND(OR(K57="A",K57="D"),M63=0,N63=0,O63=0)</formula>
    </cfRule>
    <cfRule type="expression" dxfId="330" priority="102">
      <formula>K57="D"</formula>
    </cfRule>
    <cfRule type="expression" dxfId="333" priority="115">
      <formula>OR(K57="B",K57="C")</formula>
    </cfRule>
    <cfRule type="expression" dxfId="331" priority="126">
      <formula>K57="A"</formula>
    </cfRule>
  </conditionalFormatting>
  <conditionalFormatting sqref="O64">
    <cfRule type="expression" dxfId="329" priority="66">
      <formula>AND(K57="D",L62=0,M62=0,N62=0,O62=0)</formula>
    </cfRule>
  </conditionalFormatting>
  <conditionalFormatting sqref="O7:P7">
    <cfRule type="expression" dxfId="328" priority="624">
      <formula>AND(O7=0,$AQ1=1)</formula>
    </cfRule>
  </conditionalFormatting>
  <conditionalFormatting sqref="O17:P17">
    <cfRule type="expression" dxfId="327" priority="609">
      <formula>AND(O17=0,$AQ11=1)</formula>
    </cfRule>
  </conditionalFormatting>
  <conditionalFormatting sqref="O27:P27">
    <cfRule type="expression" dxfId="326" priority="594">
      <formula>AND(O27=0,$AQ21=1)</formula>
    </cfRule>
  </conditionalFormatting>
  <conditionalFormatting sqref="O40:P40">
    <cfRule type="expression" dxfId="325" priority="737">
      <formula>AND(O40=0,$AQ2=1)</formula>
    </cfRule>
  </conditionalFormatting>
  <conditionalFormatting sqref="O44:P44">
    <cfRule type="expression" dxfId="324" priority="499">
      <formula>K37="A"</formula>
    </cfRule>
  </conditionalFormatting>
  <conditionalFormatting sqref="O50:P50">
    <cfRule type="expression" dxfId="323" priority="698">
      <formula>AND(O50=0,$AQ5=1)</formula>
    </cfRule>
  </conditionalFormatting>
  <conditionalFormatting sqref="O54:P54">
    <cfRule type="expression" dxfId="322" priority="304">
      <formula>K47="A"</formula>
    </cfRule>
  </conditionalFormatting>
  <conditionalFormatting sqref="O60:P60">
    <cfRule type="expression" dxfId="321" priority="659">
      <formula>AND(O60=0,$AQ8=1)</formula>
    </cfRule>
  </conditionalFormatting>
  <conditionalFormatting sqref="O64:P64">
    <cfRule type="expression" dxfId="320" priority="109">
      <formula>K57="A"</formula>
    </cfRule>
  </conditionalFormatting>
  <conditionalFormatting sqref="P42">
    <cfRule type="expression" dxfId="318" priority="460">
      <formula>K37="G"</formula>
    </cfRule>
    <cfRule type="expression" dxfId="319" priority="461">
      <formula>OR(K37="D",K37="E")</formula>
    </cfRule>
  </conditionalFormatting>
  <conditionalFormatting sqref="P43">
    <cfRule type="expression" dxfId="317" priority="459">
      <formula>K37="D"</formula>
    </cfRule>
  </conditionalFormatting>
  <conditionalFormatting sqref="P52">
    <cfRule type="expression" dxfId="316" priority="265">
      <formula>K47="G"</formula>
    </cfRule>
    <cfRule type="expression" dxfId="315" priority="266">
      <formula>OR(K47="D",K47="E")</formula>
    </cfRule>
  </conditionalFormatting>
  <conditionalFormatting sqref="P53">
    <cfRule type="expression" dxfId="314" priority="264">
      <formula>K47="D"</formula>
    </cfRule>
  </conditionalFormatting>
  <conditionalFormatting sqref="P62">
    <cfRule type="expression" dxfId="313" priority="70">
      <formula>K57="G"</formula>
    </cfRule>
    <cfRule type="expression" dxfId="312" priority="71">
      <formula>OR(K57="D",K57="E")</formula>
    </cfRule>
  </conditionalFormatting>
  <conditionalFormatting sqref="P63">
    <cfRule type="expression" dxfId="311" priority="69">
      <formula>K57="D"</formula>
    </cfRule>
  </conditionalFormatting>
  <conditionalFormatting sqref="Q42">
    <cfRule type="expression" dxfId="308" priority="482">
      <formula>AND(OR(K37="A",K37="C",K37="D"),N42=0,O42=0,Q42=0)</formula>
    </cfRule>
    <cfRule type="expression" dxfId="310" priority="508">
      <formula>OR(K37="A",K37="C",K37="D",K37="E")</formula>
    </cfRule>
    <cfRule type="expression" dxfId="309" priority="512">
      <formula>OR(K37="B",K37="F",K37="G")</formula>
    </cfRule>
  </conditionalFormatting>
  <conditionalFormatting sqref="Q43">
    <cfRule type="expression" dxfId="304" priority="466">
      <formula>K37="C"</formula>
    </cfRule>
    <cfRule type="expression" dxfId="305" priority="494">
      <formula>K37="D"</formula>
    </cfRule>
    <cfRule type="expression" dxfId="307" priority="496">
      <formula>OR(K37="B",K37="C")</formula>
    </cfRule>
    <cfRule type="expression" dxfId="306" priority="515">
      <formula>K37="A"</formula>
    </cfRule>
  </conditionalFormatting>
  <conditionalFormatting sqref="Q44">
    <cfRule type="expression" dxfId="303" priority="498">
      <formula>K37="A"</formula>
    </cfRule>
  </conditionalFormatting>
  <conditionalFormatting sqref="Q52">
    <cfRule type="expression" dxfId="300" priority="287">
      <formula>AND(OR(K47="A",K47="C",K47="D"),N52=0,O52=0,Q52=0)</formula>
    </cfRule>
    <cfRule type="expression" dxfId="302" priority="313">
      <formula>OR(K47="A",K47="C",K47="D",K47="E")</formula>
    </cfRule>
    <cfRule type="expression" dxfId="301" priority="317">
      <formula>OR(K47="B",K47="F",K47="G")</formula>
    </cfRule>
  </conditionalFormatting>
  <conditionalFormatting sqref="Q53">
    <cfRule type="expression" dxfId="299" priority="271">
      <formula>K47="C"</formula>
    </cfRule>
    <cfRule type="expression" dxfId="298" priority="299">
      <formula>K47="D"</formula>
    </cfRule>
    <cfRule type="expression" dxfId="297" priority="301">
      <formula>OR(K47="B",K47="C")</formula>
    </cfRule>
    <cfRule type="expression" dxfId="296" priority="320">
      <formula>K47="A"</formula>
    </cfRule>
  </conditionalFormatting>
  <conditionalFormatting sqref="Q54">
    <cfRule type="expression" dxfId="295" priority="303">
      <formula>K47="A"</formula>
    </cfRule>
  </conditionalFormatting>
  <conditionalFormatting sqref="Q62">
    <cfRule type="expression" dxfId="293" priority="92">
      <formula>AND(OR(K57="A",K57="C",K57="D"),N62=0,O62=0,Q62=0)</formula>
    </cfRule>
    <cfRule type="expression" dxfId="294" priority="118">
      <formula>OR(K57="A",K57="C",K57="D",K57="E")</formula>
    </cfRule>
    <cfRule type="expression" dxfId="292" priority="122">
      <formula>OR(K57="B",K57="F",K57="G")</formula>
    </cfRule>
  </conditionalFormatting>
  <conditionalFormatting sqref="Q63">
    <cfRule type="expression" dxfId="289" priority="76">
      <formula>K57="C"</formula>
    </cfRule>
    <cfRule type="expression" dxfId="290" priority="104">
      <formula>K57="D"</formula>
    </cfRule>
    <cfRule type="expression" dxfId="288" priority="106">
      <formula>OR(K57="B",K57="C")</formula>
    </cfRule>
    <cfRule type="expression" dxfId="291" priority="125">
      <formula>K57="A"</formula>
    </cfRule>
  </conditionalFormatting>
  <conditionalFormatting sqref="Q64">
    <cfRule type="expression" dxfId="287" priority="108">
      <formula>K57="A"</formula>
    </cfRule>
  </conditionalFormatting>
  <conditionalFormatting sqref="Q8:R8">
    <cfRule type="expression" dxfId="286" priority="621">
      <formula>AND(O8=0,Q8=0)</formula>
    </cfRule>
  </conditionalFormatting>
  <conditionalFormatting sqref="Q18:R18">
    <cfRule type="expression" dxfId="285" priority="606">
      <formula>AND(O18=0,Q18=0)</formula>
    </cfRule>
  </conditionalFormatting>
  <conditionalFormatting sqref="Q28:R28">
    <cfRule type="expression" dxfId="284" priority="591">
      <formula>AND(O28=0,Q28=0)</formula>
    </cfRule>
  </conditionalFormatting>
  <conditionalFormatting sqref="Q41:R41">
    <cfRule type="expression" dxfId="283" priority="736">
      <formula>AND(O41=0,Q41=0)</formula>
    </cfRule>
  </conditionalFormatting>
  <conditionalFormatting sqref="Q51:R51">
    <cfRule type="expression" dxfId="282" priority="697">
      <formula>AND(O51=0,Q51=0)</formula>
    </cfRule>
  </conditionalFormatting>
  <conditionalFormatting sqref="Q61:R61">
    <cfRule type="expression" dxfId="281" priority="658">
      <formula>AND(O61=0,Q61=0)</formula>
    </cfRule>
  </conditionalFormatting>
  <conditionalFormatting sqref="R40">
    <cfRule type="expression" dxfId="280" priority="726">
      <formula>R40=0</formula>
    </cfRule>
  </conditionalFormatting>
  <conditionalFormatting sqref="R42">
    <cfRule type="expression" dxfId="279" priority="462">
      <formula>K37="G"</formula>
    </cfRule>
    <cfRule type="expression" dxfId="278" priority="463">
      <formula>OR(K37="D",K37="E")</formula>
    </cfRule>
  </conditionalFormatting>
  <conditionalFormatting sqref="R43">
    <cfRule type="expression" dxfId="277" priority="464">
      <formula>K37="D"</formula>
    </cfRule>
  </conditionalFormatting>
  <conditionalFormatting sqref="R44">
    <cfRule type="expression" dxfId="275" priority="457">
      <formula>N37="A"</formula>
    </cfRule>
    <cfRule type="expression" dxfId="276" priority="458">
      <formula>AND(O44=0,P44=0,Q44=0,R44=0)</formula>
    </cfRule>
  </conditionalFormatting>
  <conditionalFormatting sqref="R50">
    <cfRule type="expression" dxfId="274" priority="687">
      <formula>R50=0</formula>
    </cfRule>
  </conditionalFormatting>
  <conditionalFormatting sqref="R52">
    <cfRule type="expression" dxfId="272" priority="267">
      <formula>K47="G"</formula>
    </cfRule>
    <cfRule type="expression" dxfId="273" priority="268">
      <formula>OR(K47="D",K47="E")</formula>
    </cfRule>
  </conditionalFormatting>
  <conditionalFormatting sqref="R53">
    <cfRule type="expression" dxfId="271" priority="269">
      <formula>K47="D"</formula>
    </cfRule>
  </conditionalFormatting>
  <conditionalFormatting sqref="R54">
    <cfRule type="expression" dxfId="270" priority="262">
      <formula>N47="A"</formula>
    </cfRule>
    <cfRule type="expression" dxfId="269" priority="263">
      <formula>AND(O54=0,P54=0,Q54=0,R54=0)</formula>
    </cfRule>
  </conditionalFormatting>
  <conditionalFormatting sqref="R60">
    <cfRule type="expression" dxfId="268" priority="648">
      <formula>R60=0</formula>
    </cfRule>
  </conditionalFormatting>
  <conditionalFormatting sqref="R62">
    <cfRule type="expression" dxfId="266" priority="72">
      <formula>K57="G"</formula>
    </cfRule>
    <cfRule type="expression" dxfId="267" priority="73">
      <formula>OR(K57="D",K57="E")</formula>
    </cfRule>
  </conditionalFormatting>
  <conditionalFormatting sqref="R63">
    <cfRule type="expression" dxfId="265" priority="74">
      <formula>K57="D"</formula>
    </cfRule>
  </conditionalFormatting>
  <conditionalFormatting sqref="R64">
    <cfRule type="expression" dxfId="263" priority="67">
      <formula>N57="A"</formula>
    </cfRule>
    <cfRule type="expression" dxfId="264" priority="68">
      <formula>AND(O64=0,P64=0,Q64=0,R64=0)</formula>
    </cfRule>
  </conditionalFormatting>
  <conditionalFormatting sqref="S43">
    <cfRule type="expression" dxfId="261" priority="493">
      <formula>K37="D"</formula>
    </cfRule>
    <cfRule type="expression" dxfId="262" priority="495">
      <formula>OR(K37="B",K37="C")</formula>
    </cfRule>
  </conditionalFormatting>
  <conditionalFormatting sqref="S44">
    <cfRule type="expression" dxfId="260" priority="497">
      <formula>K37="A"</formula>
    </cfRule>
  </conditionalFormatting>
  <conditionalFormatting sqref="S53">
    <cfRule type="expression" dxfId="259" priority="298">
      <formula>K47="D"</formula>
    </cfRule>
    <cfRule type="expression" dxfId="258" priority="300">
      <formula>OR(K47="B",K47="C")</formula>
    </cfRule>
  </conditionalFormatting>
  <conditionalFormatting sqref="S54">
    <cfRule type="expression" dxfId="257" priority="302">
      <formula>K47="A"</formula>
    </cfRule>
  </conditionalFormatting>
  <conditionalFormatting sqref="S63">
    <cfRule type="expression" dxfId="255" priority="103">
      <formula>K57="D"</formula>
    </cfRule>
    <cfRule type="expression" dxfId="256" priority="105">
      <formula>OR(K57="B",K57="C")</formula>
    </cfRule>
  </conditionalFormatting>
  <conditionalFormatting sqref="S64">
    <cfRule type="expression" dxfId="254" priority="107">
      <formula>K57="A"</formula>
    </cfRule>
  </conditionalFormatting>
  <conditionalFormatting sqref="V11">
    <cfRule type="expression" dxfId="251" priority="617">
      <formula>AND(U4="A",V11=0)</formula>
    </cfRule>
    <cfRule type="expression" dxfId="253" priority="618">
      <formula>U4="A"</formula>
    </cfRule>
    <cfRule type="expression" dxfId="252" priority="620">
      <formula>V11=0</formula>
    </cfRule>
  </conditionalFormatting>
  <conditionalFormatting sqref="V21">
    <cfRule type="expression" dxfId="248" priority="612">
      <formula>AND(U14="A",V21=0)</formula>
    </cfRule>
    <cfRule type="expression" dxfId="250" priority="613">
      <formula>U14="A"</formula>
    </cfRule>
    <cfRule type="expression" dxfId="249" priority="615">
      <formula>V21=0</formula>
    </cfRule>
  </conditionalFormatting>
  <conditionalFormatting sqref="V31">
    <cfRule type="expression" dxfId="246" priority="587">
      <formula>AND(U24="A",V31=0)</formula>
    </cfRule>
    <cfRule type="expression" dxfId="245" priority="588">
      <formula>U24="A"</formula>
    </cfRule>
    <cfRule type="expression" dxfId="247" priority="590">
      <formula>V31=0</formula>
    </cfRule>
  </conditionalFormatting>
  <conditionalFormatting sqref="V42">
    <cfRule type="expression" dxfId="244" priority="714">
      <formula>U37="E"</formula>
    </cfRule>
    <cfRule type="expression" dxfId="241" priority="715">
      <formula>AND(U37="G",V42=0)</formula>
    </cfRule>
    <cfRule type="expression" dxfId="243" priority="718">
      <formula>AND(U37="F",V42=0)</formula>
    </cfRule>
    <cfRule type="expression" dxfId="242" priority="721">
      <formula>U37="F"</formula>
    </cfRule>
  </conditionalFormatting>
  <conditionalFormatting sqref="V42:V45">
    <cfRule type="expression" dxfId="240" priority="725">
      <formula>V42=0</formula>
    </cfRule>
  </conditionalFormatting>
  <conditionalFormatting sqref="V43">
    <cfRule type="expression" dxfId="238" priority="716">
      <formula>AND(OR(U37="B",U37="C"),V43=0)</formula>
    </cfRule>
    <cfRule type="expression" dxfId="239" priority="719">
      <formula>U37="D"</formula>
    </cfRule>
    <cfRule type="expression" dxfId="237" priority="722">
      <formula>OR(U37="B",U37="C")</formula>
    </cfRule>
  </conditionalFormatting>
  <conditionalFormatting sqref="V44">
    <cfRule type="expression" dxfId="235" priority="717">
      <formula>AND(U37="A",V44=0)</formula>
    </cfRule>
    <cfRule type="expression" dxfId="236" priority="720">
      <formula>U37="A"</formula>
    </cfRule>
  </conditionalFormatting>
  <conditionalFormatting sqref="V52">
    <cfRule type="expression" dxfId="233" priority="675">
      <formula>U47="E"</formula>
    </cfRule>
    <cfRule type="expression" dxfId="232" priority="676">
      <formula>AND(U47="G",V52=0)</formula>
    </cfRule>
    <cfRule type="expression" dxfId="234" priority="679">
      <formula>AND(U47="F",V52=0)</formula>
    </cfRule>
    <cfRule type="expression" dxfId="231" priority="682">
      <formula>U47="F"</formula>
    </cfRule>
  </conditionalFormatting>
  <conditionalFormatting sqref="V52:V55">
    <cfRule type="expression" dxfId="230" priority="686">
      <formula>V52=0</formula>
    </cfRule>
  </conditionalFormatting>
  <conditionalFormatting sqref="V53">
    <cfRule type="expression" dxfId="228" priority="677">
      <formula>AND(OR(U47="B",U47="C"),V53=0)</formula>
    </cfRule>
    <cfRule type="expression" dxfId="229" priority="680">
      <formula>U47="D"</formula>
    </cfRule>
    <cfRule type="expression" dxfId="227" priority="683">
      <formula>OR(U47="B",U47="C")</formula>
    </cfRule>
  </conditionalFormatting>
  <conditionalFormatting sqref="V54">
    <cfRule type="expression" dxfId="225" priority="678">
      <formula>AND(U47="A",V54=0)</formula>
    </cfRule>
    <cfRule type="expression" dxfId="226" priority="681">
      <formula>U47="A"</formula>
    </cfRule>
  </conditionalFormatting>
  <conditionalFormatting sqref="V62">
    <cfRule type="expression" dxfId="223" priority="636">
      <formula>U57="E"</formula>
    </cfRule>
    <cfRule type="expression" dxfId="221" priority="637">
      <formula>AND(U57="G",V62=0)</formula>
    </cfRule>
    <cfRule type="expression" dxfId="222" priority="640">
      <formula>AND(U57="F",V62=0)</formula>
    </cfRule>
    <cfRule type="expression" dxfId="224" priority="643">
      <formula>U57="F"</formula>
    </cfRule>
  </conditionalFormatting>
  <conditionalFormatting sqref="V62:V65">
    <cfRule type="expression" dxfId="220" priority="647">
      <formula>V62=0</formula>
    </cfRule>
  </conditionalFormatting>
  <conditionalFormatting sqref="V63">
    <cfRule type="expression" dxfId="217" priority="638">
      <formula>AND(OR(U57="B",U57="C"),V63=0)</formula>
    </cfRule>
    <cfRule type="expression" dxfId="218" priority="641">
      <formula>U57="D"</formula>
    </cfRule>
    <cfRule type="expression" dxfId="219" priority="644">
      <formula>OR(U57="B",U57="C")</formula>
    </cfRule>
  </conditionalFormatting>
  <conditionalFormatting sqref="V64">
    <cfRule type="expression" dxfId="215" priority="639">
      <formula>AND(U57="A",V64=0)</formula>
    </cfRule>
    <cfRule type="expression" dxfId="216" priority="642">
      <formula>U57="A"</formula>
    </cfRule>
  </conditionalFormatting>
  <conditionalFormatting sqref="W42">
    <cfRule type="expression" dxfId="210" priority="405">
      <formula>AND(U37="G",W42=0)</formula>
    </cfRule>
    <cfRule type="expression" dxfId="209" priority="406">
      <formula>U37="G"</formula>
    </cfRule>
    <cfRule type="expression" dxfId="214" priority="422">
      <formula>AND(U37="B",W42=0)</formula>
    </cfRule>
    <cfRule type="expression" dxfId="213" priority="424">
      <formula>AND(U37="F",V42=0,W42=0)</formula>
    </cfRule>
    <cfRule type="expression" dxfId="212" priority="446">
      <formula>U37="B"</formula>
    </cfRule>
    <cfRule type="expression" dxfId="211" priority="455">
      <formula>U37="F"</formula>
    </cfRule>
  </conditionalFormatting>
  <conditionalFormatting sqref="W42:W45">
    <cfRule type="expression" dxfId="208" priority="439">
      <formula>AND(V42=0,W42=0)</formula>
    </cfRule>
  </conditionalFormatting>
  <conditionalFormatting sqref="W43">
    <cfRule type="expression" dxfId="204" priority="409">
      <formula>AND(OR(U37="B",U37="C"),V43=0,W43=0)</formula>
    </cfRule>
    <cfRule type="expression" dxfId="203" priority="411">
      <formula>AND(OR(U37="A",U37="D"),V43=0,W43=0)</formula>
    </cfRule>
    <cfRule type="expression" dxfId="207" priority="416">
      <formula>U37="D"</formula>
    </cfRule>
    <cfRule type="expression" dxfId="205" priority="425">
      <formula>OR(U37="B",U37="C")</formula>
    </cfRule>
    <cfRule type="expression" dxfId="206" priority="442">
      <formula>U37="A"</formula>
    </cfRule>
  </conditionalFormatting>
  <conditionalFormatting sqref="W44">
    <cfRule type="expression" dxfId="201" priority="413">
      <formula>AND(U37="A",V44=0,W44=0)</formula>
    </cfRule>
    <cfRule type="expression" dxfId="202" priority="436">
      <formula>U37="A"</formula>
    </cfRule>
  </conditionalFormatting>
  <conditionalFormatting sqref="W52">
    <cfRule type="expression" dxfId="197" priority="210">
      <formula>AND(U47="G",W52=0)</formula>
    </cfRule>
    <cfRule type="expression" dxfId="195" priority="211">
      <formula>U47="G"</formula>
    </cfRule>
    <cfRule type="expression" dxfId="199" priority="227">
      <formula>AND(U47="B",W52=0)</formula>
    </cfRule>
    <cfRule type="expression" dxfId="198" priority="229">
      <formula>AND(U47="F",V52=0,W52=0)</formula>
    </cfRule>
    <cfRule type="expression" dxfId="196" priority="251">
      <formula>U47="B"</formula>
    </cfRule>
    <cfRule type="expression" dxfId="200" priority="260">
      <formula>U47="F"</formula>
    </cfRule>
  </conditionalFormatting>
  <conditionalFormatting sqref="W52:W55">
    <cfRule type="expression" dxfId="194" priority="244">
      <formula>AND(V52=0,W52=0)</formula>
    </cfRule>
  </conditionalFormatting>
  <conditionalFormatting sqref="W53">
    <cfRule type="expression" dxfId="192" priority="214">
      <formula>AND(OR(U47="B",U47="C"),V53=0,W53=0)</formula>
    </cfRule>
    <cfRule type="expression" dxfId="190" priority="216">
      <formula>AND(OR(U47="A",U47="D"),V53=0,W53=0)</formula>
    </cfRule>
    <cfRule type="expression" dxfId="191" priority="221">
      <formula>U47="D"</formula>
    </cfRule>
    <cfRule type="expression" dxfId="193" priority="230">
      <formula>OR(U47="B",U47="C")</formula>
    </cfRule>
    <cfRule type="expression" dxfId="189" priority="247">
      <formula>U47="A"</formula>
    </cfRule>
  </conditionalFormatting>
  <conditionalFormatting sqref="W54">
    <cfRule type="expression" dxfId="187" priority="218">
      <formula>AND(U47="A",V54=0,W54=0)</formula>
    </cfRule>
    <cfRule type="expression" dxfId="188" priority="241">
      <formula>U47="A"</formula>
    </cfRule>
  </conditionalFormatting>
  <conditionalFormatting sqref="W62">
    <cfRule type="expression" dxfId="183" priority="145">
      <formula>AND(U57="G",W62=0)</formula>
    </cfRule>
    <cfRule type="expression" dxfId="181" priority="146">
      <formula>U57="G"</formula>
    </cfRule>
    <cfRule type="expression" dxfId="182" priority="162">
      <formula>AND(U57="B",W62=0)</formula>
    </cfRule>
    <cfRule type="expression" dxfId="184" priority="164">
      <formula>AND(U57="F",V62=0,W62=0)</formula>
    </cfRule>
    <cfRule type="expression" dxfId="185" priority="186">
      <formula>U57="B"</formula>
    </cfRule>
    <cfRule type="expression" dxfId="186" priority="195">
      <formula>U57="F"</formula>
    </cfRule>
  </conditionalFormatting>
  <conditionalFormatting sqref="W62:W65">
    <cfRule type="expression" dxfId="180" priority="179">
      <formula>AND(V62=0,W62=0)</formula>
    </cfRule>
  </conditionalFormatting>
  <conditionalFormatting sqref="W63">
    <cfRule type="expression" dxfId="175" priority="149">
      <formula>AND(OR(U57="B",U57="C"),V63=0,W63=0)</formula>
    </cfRule>
    <cfRule type="expression" dxfId="176" priority="151">
      <formula>AND(OR(U57="A",U57="D"),V63=0,W63=0)</formula>
    </cfRule>
    <cfRule type="expression" dxfId="177" priority="156">
      <formula>U57="D"</formula>
    </cfRule>
    <cfRule type="expression" dxfId="179" priority="165">
      <formula>OR(U57="B",U57="C")</formula>
    </cfRule>
    <cfRule type="expression" dxfId="178" priority="182">
      <formula>U57="A"</formula>
    </cfRule>
  </conditionalFormatting>
  <conditionalFormatting sqref="W64">
    <cfRule type="expression" dxfId="174" priority="153">
      <formula>AND(U57="A",V64=0,W64=0)</formula>
    </cfRule>
    <cfRule type="expression" dxfId="173" priority="176">
      <formula>U57="A"</formula>
    </cfRule>
  </conditionalFormatting>
  <conditionalFormatting sqref="X42">
    <cfRule type="expression" dxfId="167" priority="402">
      <formula>AND(U37="E",V42=0,W42=0,X42=0)</formula>
    </cfRule>
    <cfRule type="expression" dxfId="165" priority="404">
      <formula>AND(U37="G",W42=0,X42=0)</formula>
    </cfRule>
    <cfRule type="expression" dxfId="164" priority="407">
      <formula>U37="G"</formula>
    </cfRule>
    <cfRule type="expression" dxfId="166" priority="419">
      <formula>AND(OR(U37="A",U37="C",U37="D"),X42=0)</formula>
    </cfRule>
    <cfRule type="expression" dxfId="171" priority="421">
      <formula>AND(U37="B",W42=0,X42=0)</formula>
    </cfRule>
    <cfRule type="expression" dxfId="172" priority="423">
      <formula>AND(U37="F",V42=0,W42=0,X42=0)</formula>
    </cfRule>
    <cfRule type="expression" dxfId="168" priority="445">
      <formula>OR(U37="A",U37="C",U37="D",U37="E")</formula>
    </cfRule>
    <cfRule type="expression" dxfId="169" priority="449">
      <formula>U37="B"</formula>
    </cfRule>
    <cfRule type="expression" dxfId="170" priority="454">
      <formula>U37="F"</formula>
    </cfRule>
  </conditionalFormatting>
  <conditionalFormatting sqref="X42:X45">
    <cfRule type="expression" dxfId="163" priority="438">
      <formula>AND(V42=0,W42=0,X42=0)</formula>
    </cfRule>
  </conditionalFormatting>
  <conditionalFormatting sqref="X43">
    <cfRule type="expression" dxfId="160" priority="410">
      <formula>AND(OR(U37="B",U37="C"),V43=0,W43=0,X43=0)</formula>
    </cfRule>
    <cfRule type="expression" dxfId="161" priority="415">
      <formula>AND(OR(U37="A",U37="D"),W43=0,X43=0)</formula>
    </cfRule>
    <cfRule type="expression" dxfId="159" priority="426">
      <formula>U37="D"</formula>
    </cfRule>
    <cfRule type="expression" dxfId="158" priority="441">
      <formula>OR(U37="B",U37="C")</formula>
    </cfRule>
    <cfRule type="expression" dxfId="162" priority="452">
      <formula>U37="A"</formula>
    </cfRule>
  </conditionalFormatting>
  <conditionalFormatting sqref="X44">
    <cfRule type="expression" dxfId="157" priority="412">
      <formula>AND(U37="A",V44=0,W44=0,X44=0)</formula>
    </cfRule>
    <cfRule type="expression" dxfId="156" priority="435">
      <formula>U37="A"</formula>
    </cfRule>
  </conditionalFormatting>
  <conditionalFormatting sqref="X52">
    <cfRule type="expression" dxfId="147" priority="207">
      <formula>AND(U47="E",V52=0,W52=0,X52=0)</formula>
    </cfRule>
    <cfRule type="expression" dxfId="148" priority="209">
      <formula>AND(U47="G",W52=0,X52=0)</formula>
    </cfRule>
    <cfRule type="expression" dxfId="149" priority="212">
      <formula>U47="G"</formula>
    </cfRule>
    <cfRule type="expression" dxfId="155" priority="224">
      <formula>AND(OR(U47="A",U47="C",U47="D"),X52=0)</formula>
    </cfRule>
    <cfRule type="expression" dxfId="150" priority="226">
      <formula>AND(U47="B",W52=0,X52=0)</formula>
    </cfRule>
    <cfRule type="expression" dxfId="151" priority="228">
      <formula>AND(U47="F",V52=0,W52=0,X52=0)</formula>
    </cfRule>
    <cfRule type="expression" dxfId="152" priority="250">
      <formula>OR(U47="A",U47="C",U47="D",U47="E")</formula>
    </cfRule>
    <cfRule type="expression" dxfId="153" priority="254">
      <formula>U47="B"</formula>
    </cfRule>
    <cfRule type="expression" dxfId="154" priority="259">
      <formula>U47="F"</formula>
    </cfRule>
  </conditionalFormatting>
  <conditionalFormatting sqref="X52:X55">
    <cfRule type="expression" dxfId="146" priority="243">
      <formula>AND(V52=0,W52=0,X52=0)</formula>
    </cfRule>
  </conditionalFormatting>
  <conditionalFormatting sqref="X53">
    <cfRule type="expression" dxfId="141" priority="215">
      <formula>AND(OR(U47="B",U47="C"),V53=0,W53=0,X53=0)</formula>
    </cfRule>
    <cfRule type="expression" dxfId="144" priority="220">
      <formula>AND(OR(U47="A",U47="D"),W53=0,X53=0)</formula>
    </cfRule>
    <cfRule type="expression" dxfId="145" priority="231">
      <formula>U47="D"</formula>
    </cfRule>
    <cfRule type="expression" dxfId="143" priority="246">
      <formula>OR(U47="B",U47="C")</formula>
    </cfRule>
    <cfRule type="expression" dxfId="142" priority="257">
      <formula>U47="A"</formula>
    </cfRule>
  </conditionalFormatting>
  <conditionalFormatting sqref="X54">
    <cfRule type="expression" dxfId="139" priority="217">
      <formula>AND(U47="A",V54=0,W54=0,X54=0)</formula>
    </cfRule>
    <cfRule type="expression" dxfId="140" priority="240">
      <formula>U47="A"</formula>
    </cfRule>
  </conditionalFormatting>
  <conditionalFormatting sqref="X62">
    <cfRule type="expression" dxfId="135" priority="142">
      <formula>AND(U57="E",V62=0,W62=0,X62=0)</formula>
    </cfRule>
    <cfRule type="expression" dxfId="137" priority="144">
      <formula>AND(U57="G",W62=0,X62=0)</formula>
    </cfRule>
    <cfRule type="expression" dxfId="133" priority="147">
      <formula>U57="G"</formula>
    </cfRule>
    <cfRule type="expression" dxfId="131" priority="159">
      <formula>AND(OR(U57="A",U57="C",U57="D"),X62=0)</formula>
    </cfRule>
    <cfRule type="expression" dxfId="130" priority="161">
      <formula>AND(U57="B",W62=0,X62=0)</formula>
    </cfRule>
    <cfRule type="expression" dxfId="138" priority="163">
      <formula>AND(U57="F",V62=0,W62=0,X62=0)</formula>
    </cfRule>
    <cfRule type="expression" dxfId="134" priority="185">
      <formula>OR(U57="A",U57="C",U57="D",U57="E")</formula>
    </cfRule>
    <cfRule type="expression" dxfId="136" priority="189">
      <formula>U57="B"</formula>
    </cfRule>
    <cfRule type="expression" dxfId="132" priority="194">
      <formula>U57="F"</formula>
    </cfRule>
  </conditionalFormatting>
  <conditionalFormatting sqref="X62:X65">
    <cfRule type="expression" dxfId="129" priority="178">
      <formula>AND(V62=0,W62=0,X62=0)</formula>
    </cfRule>
  </conditionalFormatting>
  <conditionalFormatting sqref="X63">
    <cfRule type="expression" dxfId="126" priority="150">
      <formula>AND(OR(U57="B",U57="C"),V63=0,W63=0,X63=0)</formula>
    </cfRule>
    <cfRule type="expression" dxfId="124" priority="155">
      <formula>AND(OR(U57="A",U57="D"),W63=0,X63=0)</formula>
    </cfRule>
    <cfRule type="expression" dxfId="128" priority="166">
      <formula>U57="D"</formula>
    </cfRule>
    <cfRule type="expression" dxfId="125" priority="181">
      <formula>OR(U57="B",U57="C")</formula>
    </cfRule>
    <cfRule type="expression" dxfId="127" priority="192">
      <formula>U57="A"</formula>
    </cfRule>
  </conditionalFormatting>
  <conditionalFormatting sqref="X64">
    <cfRule type="expression" dxfId="123" priority="152">
      <formula>AND(U57="A",V64=0,W64=0,X64=0)</formula>
    </cfRule>
    <cfRule type="expression" dxfId="122" priority="175">
      <formula>U57="A"</formula>
    </cfRule>
  </conditionalFormatting>
  <conditionalFormatting sqref="Y42">
    <cfRule type="expression" dxfId="114" priority="400">
      <formula>AND(U37="E",V42=0,W42=0,X42=0,Y42=0)</formula>
    </cfRule>
    <cfRule type="expression" dxfId="116" priority="403">
      <formula>AND(U37="G",W42=0,X42=0,Y42=0)</formula>
    </cfRule>
    <cfRule type="expression" dxfId="117" priority="408">
      <formula>U37="G"</formula>
    </cfRule>
    <cfRule type="expression" dxfId="118" priority="418">
      <formula>AND(OR(U37="A",U37="C",U37="D"),X42=0,Y42=0)</formula>
    </cfRule>
    <cfRule type="expression" dxfId="115" priority="420">
      <formula>AND(U37="B",W42=0,X42=0,Y42=0)</formula>
    </cfRule>
    <cfRule type="expression" dxfId="119" priority="444">
      <formula>OR(U37="A",U37="C",U37="D",U37="E")</formula>
    </cfRule>
    <cfRule type="expression" dxfId="120" priority="448">
      <formula>U37="B"</formula>
    </cfRule>
    <cfRule type="expression" dxfId="121" priority="453">
      <formula>U37="F"</formula>
    </cfRule>
  </conditionalFormatting>
  <conditionalFormatting sqref="Y42:Y43 Y44:Z45">
    <cfRule type="expression" dxfId="113" priority="437">
      <formula>AND(V42=0,W42=0,X42=0,Y42=0)</formula>
    </cfRule>
  </conditionalFormatting>
  <conditionalFormatting sqref="Y43">
    <cfRule type="expression" dxfId="109" priority="414">
      <formula>AND(OR(U37="A",U37="D"),W43=0,X43=0,Y43=0)</formula>
    </cfRule>
    <cfRule type="expression" dxfId="111" priority="427">
      <formula>U37="D"</formula>
    </cfRule>
    <cfRule type="expression" dxfId="112" priority="440">
      <formula>OR(U37="B",U37="C")</formula>
    </cfRule>
    <cfRule type="expression" dxfId="110" priority="451">
      <formula>U37="A"</formula>
    </cfRule>
  </conditionalFormatting>
  <conditionalFormatting sqref="Y44">
    <cfRule type="expression" dxfId="108" priority="391">
      <formula>AND(U37="D",V42=0,W42=0,X42=0,Y42=0)</formula>
    </cfRule>
  </conditionalFormatting>
  <conditionalFormatting sqref="Y52">
    <cfRule type="expression" dxfId="106" priority="205">
      <formula>AND(U47="E",V52=0,W52=0,X52=0,Y52=0)</formula>
    </cfRule>
    <cfRule type="expression" dxfId="105" priority="208">
      <formula>AND(U47="G",W52=0,X52=0,Y52=0)</formula>
    </cfRule>
    <cfRule type="expression" dxfId="104" priority="213">
      <formula>U47="G"</formula>
    </cfRule>
    <cfRule type="expression" dxfId="103" priority="223">
      <formula>AND(OR(U47="A",U47="C",U47="D"),X52=0,Y52=0)</formula>
    </cfRule>
    <cfRule type="expression" dxfId="102" priority="225">
      <formula>AND(U47="B",W52=0,X52=0,Y52=0)</formula>
    </cfRule>
    <cfRule type="expression" dxfId="107" priority="249">
      <formula>OR(U47="A",U47="C",U47="D",U47="E")</formula>
    </cfRule>
    <cfRule type="expression" dxfId="101" priority="253">
      <formula>U47="B"</formula>
    </cfRule>
    <cfRule type="expression" dxfId="100" priority="258">
      <formula>U47="F"</formula>
    </cfRule>
  </conditionalFormatting>
  <conditionalFormatting sqref="Y52:Y53 Y54:Z55">
    <cfRule type="expression" dxfId="99" priority="242">
      <formula>AND(V52=0,W52=0,X52=0,Y52=0)</formula>
    </cfRule>
  </conditionalFormatting>
  <conditionalFormatting sqref="Y53">
    <cfRule type="expression" dxfId="98" priority="219">
      <formula>AND(OR(U47="A",U47="D"),W53=0,X53=0,Y53=0)</formula>
    </cfRule>
    <cfRule type="expression" dxfId="97" priority="232">
      <formula>U47="D"</formula>
    </cfRule>
    <cfRule type="expression" dxfId="96" priority="245">
      <formula>OR(U47="B",U47="C")</formula>
    </cfRule>
    <cfRule type="expression" dxfId="95" priority="256">
      <formula>U47="A"</formula>
    </cfRule>
  </conditionalFormatting>
  <conditionalFormatting sqref="Y54">
    <cfRule type="expression" dxfId="94" priority="196">
      <formula>AND(U47="D",V52=0,W52=0,X52=0,Y52=0)</formula>
    </cfRule>
  </conditionalFormatting>
  <conditionalFormatting sqref="Y62">
    <cfRule type="expression" dxfId="86" priority="140">
      <formula>AND(U57="E",V62=0,W62=0,X62=0,Y62=0)</formula>
    </cfRule>
    <cfRule type="expression" dxfId="87" priority="143">
      <formula>AND(U57="G",W62=0,X62=0,Y62=0)</formula>
    </cfRule>
    <cfRule type="expression" dxfId="89" priority="148">
      <formula>U57="G"</formula>
    </cfRule>
    <cfRule type="expression" dxfId="91" priority="158">
      <formula>AND(OR(U57="A",U57="C",U57="D"),X62=0,Y62=0)</formula>
    </cfRule>
    <cfRule type="expression" dxfId="90" priority="160">
      <formula>AND(U57="B",W62=0,X62=0,Y62=0)</formula>
    </cfRule>
    <cfRule type="expression" dxfId="88" priority="184">
      <formula>OR(U57="A",U57="C",U57="D",U57="E")</formula>
    </cfRule>
    <cfRule type="expression" dxfId="93" priority="188">
      <formula>U57="B"</formula>
    </cfRule>
    <cfRule type="expression" dxfId="92" priority="193">
      <formula>U57="F"</formula>
    </cfRule>
  </conditionalFormatting>
  <conditionalFormatting sqref="Y62:Y63 Y64:Z65">
    <cfRule type="expression" dxfId="85" priority="177">
      <formula>AND(V62=0,W62=0,X62=0,Y62=0)</formula>
    </cfRule>
  </conditionalFormatting>
  <conditionalFormatting sqref="Y63">
    <cfRule type="expression" dxfId="82" priority="154">
      <formula>AND(OR(U57="A",U57="D"),W63=0,X63=0,Y63=0)</formula>
    </cfRule>
    <cfRule type="expression" dxfId="81" priority="167">
      <formula>U57="D"</formula>
    </cfRule>
    <cfRule type="expression" dxfId="83" priority="180">
      <formula>OR(U57="B",U57="C")</formula>
    </cfRule>
    <cfRule type="expression" dxfId="84" priority="191">
      <formula>U57="A"</formula>
    </cfRule>
  </conditionalFormatting>
  <conditionalFormatting sqref="Y64">
    <cfRule type="expression" dxfId="80" priority="131">
      <formula>AND(U57="D",V62=0,W62=0,X62=0,Y62=0)</formula>
    </cfRule>
  </conditionalFormatting>
  <conditionalFormatting sqref="Y7:Z7">
    <cfRule type="expression" dxfId="79" priority="619">
      <formula>AND(Y7=0,$AQ1=1)</formula>
    </cfRule>
  </conditionalFormatting>
  <conditionalFormatting sqref="Y17:Z17">
    <cfRule type="expression" dxfId="78" priority="614">
      <formula>AND(Y17=0,$AQ11=1)</formula>
    </cfRule>
  </conditionalFormatting>
  <conditionalFormatting sqref="Y27:Z27">
    <cfRule type="expression" dxfId="77" priority="589">
      <formula>AND(Y27=0,$AQ21=1)</formula>
    </cfRule>
  </conditionalFormatting>
  <conditionalFormatting sqref="Y40:Z40">
    <cfRule type="expression" dxfId="76" priority="724">
      <formula>AND(Y40=0,$AQ3=1)</formula>
    </cfRule>
  </conditionalFormatting>
  <conditionalFormatting sqref="Y44:Z44">
    <cfRule type="expression" dxfId="75" priority="434">
      <formula>U37="A"</formula>
    </cfRule>
  </conditionalFormatting>
  <conditionalFormatting sqref="Y50:Z50">
    <cfRule type="expression" dxfId="74" priority="685">
      <formula>AND(Y50=0,$AQ6=1)</formula>
    </cfRule>
  </conditionalFormatting>
  <conditionalFormatting sqref="Y54:Z54">
    <cfRule type="expression" dxfId="73" priority="239">
      <formula>U47="A"</formula>
    </cfRule>
  </conditionalFormatting>
  <conditionalFormatting sqref="Y60:Z60">
    <cfRule type="expression" dxfId="72" priority="646">
      <formula>AND(Y60=0,$AQ9=1)</formula>
    </cfRule>
  </conditionalFormatting>
  <conditionalFormatting sqref="Y64:Z64">
    <cfRule type="expression" dxfId="71" priority="174">
      <formula>U57="A"</formula>
    </cfRule>
  </conditionalFormatting>
  <conditionalFormatting sqref="Z42">
    <cfRule type="expression" dxfId="69" priority="395">
      <formula>U37="G"</formula>
    </cfRule>
    <cfRule type="expression" dxfId="70" priority="396">
      <formula>OR(U37="D",U37="E")</formula>
    </cfRule>
  </conditionalFormatting>
  <conditionalFormatting sqref="Z43">
    <cfRule type="expression" dxfId="68" priority="394">
      <formula>U37="D"</formula>
    </cfRule>
  </conditionalFormatting>
  <conditionalFormatting sqref="Z52">
    <cfRule type="expression" dxfId="66" priority="200">
      <formula>U47="G"</formula>
    </cfRule>
    <cfRule type="expression" dxfId="67" priority="201">
      <formula>OR(U47="D",U47="E")</formula>
    </cfRule>
  </conditionalFormatting>
  <conditionalFormatting sqref="Z53">
    <cfRule type="expression" dxfId="65" priority="199">
      <formula>U47="D"</formula>
    </cfRule>
  </conditionalFormatting>
  <conditionalFormatting sqref="Z62">
    <cfRule type="expression" dxfId="63" priority="135">
      <formula>U57="G"</formula>
    </cfRule>
    <cfRule type="expression" dxfId="64" priority="136">
      <formula>OR(U57="D",U57="E")</formula>
    </cfRule>
  </conditionalFormatting>
  <conditionalFormatting sqref="Z63">
    <cfRule type="expression" dxfId="62" priority="134">
      <formula>U57="D"</formula>
    </cfRule>
  </conditionalFormatting>
  <conditionalFormatting sqref="AA42">
    <cfRule type="expression" dxfId="60" priority="417">
      <formula>AND(OR(U37="A",U37="C",U37="D"),X42=0,Y42=0,AA42=0)</formula>
    </cfRule>
    <cfRule type="expression" dxfId="59" priority="443">
      <formula>OR(U37="A",U37="C",U37="D",U37="E")</formula>
    </cfRule>
    <cfRule type="expression" dxfId="61" priority="447">
      <formula>OR(U37="B",U37="F",U37="G")</formula>
    </cfRule>
  </conditionalFormatting>
  <conditionalFormatting sqref="AA43">
    <cfRule type="expression" dxfId="57" priority="401">
      <formula>U37="C"</formula>
    </cfRule>
    <cfRule type="expression" dxfId="55" priority="429">
      <formula>U37="D"</formula>
    </cfRule>
    <cfRule type="expression" dxfId="58" priority="431">
      <formula>OR(U37="B",U37="C")</formula>
    </cfRule>
    <cfRule type="expression" dxfId="56" priority="450">
      <formula>U37="A"</formula>
    </cfRule>
  </conditionalFormatting>
  <conditionalFormatting sqref="AA44">
    <cfRule type="expression" dxfId="54" priority="433">
      <formula>U37="A"</formula>
    </cfRule>
  </conditionalFormatting>
  <conditionalFormatting sqref="AA52">
    <cfRule type="expression" dxfId="51" priority="222">
      <formula>AND(OR(U47="A",U47="C",U47="D"),X52=0,Y52=0,AA52=0)</formula>
    </cfRule>
    <cfRule type="expression" dxfId="52" priority="248">
      <formula>OR(U47="A",U47="C",U47="D",U47="E")</formula>
    </cfRule>
    <cfRule type="expression" dxfId="53" priority="252">
      <formula>OR(U47="B",U47="F",U47="G")</formula>
    </cfRule>
  </conditionalFormatting>
  <conditionalFormatting sqref="AA53">
    <cfRule type="expression" dxfId="47" priority="206">
      <formula>U47="C"</formula>
    </cfRule>
    <cfRule type="expression" dxfId="49" priority="234">
      <formula>U47="D"</formula>
    </cfRule>
    <cfRule type="expression" dxfId="48" priority="236">
      <formula>OR(U47="B",U47="C")</formula>
    </cfRule>
    <cfRule type="expression" dxfId="50" priority="255">
      <formula>U47="A"</formula>
    </cfRule>
  </conditionalFormatting>
  <conditionalFormatting sqref="AA54">
    <cfRule type="expression" dxfId="46" priority="238">
      <formula>U47="A"</formula>
    </cfRule>
  </conditionalFormatting>
  <conditionalFormatting sqref="AA62">
    <cfRule type="expression" dxfId="45" priority="157">
      <formula>AND(OR(U57="A",U57="C",U57="D"),X62=0,Y62=0,AA62=0)</formula>
    </cfRule>
    <cfRule type="expression" dxfId="44" priority="183">
      <formula>OR(U57="A",U57="C",U57="D",U57="E")</formula>
    </cfRule>
    <cfRule type="expression" dxfId="43" priority="187">
      <formula>OR(U57="B",U57="F",U57="G")</formula>
    </cfRule>
  </conditionalFormatting>
  <conditionalFormatting sqref="AA63">
    <cfRule type="expression" dxfId="41" priority="141">
      <formula>U57="C"</formula>
    </cfRule>
    <cfRule type="expression" dxfId="42" priority="169">
      <formula>U57="D"</formula>
    </cfRule>
    <cfRule type="expression" dxfId="40" priority="171">
      <formula>OR(U57="B",U57="C")</formula>
    </cfRule>
    <cfRule type="expression" dxfId="39" priority="190">
      <formula>U57="A"</formula>
    </cfRule>
  </conditionalFormatting>
  <conditionalFormatting sqref="AA64">
    <cfRule type="expression" dxfId="38" priority="173">
      <formula>U57="A"</formula>
    </cfRule>
  </conditionalFormatting>
  <conditionalFormatting sqref="AA8:AB8">
    <cfRule type="expression" dxfId="37" priority="616">
      <formula>AND(Y8=0,AA8=0)</formula>
    </cfRule>
  </conditionalFormatting>
  <conditionalFormatting sqref="AA18:AB18">
    <cfRule type="expression" dxfId="36" priority="611">
      <formula>AND(Y18=0,AA18=0)</formula>
    </cfRule>
  </conditionalFormatting>
  <conditionalFormatting sqref="AA28:AB28">
    <cfRule type="expression" dxfId="35" priority="586">
      <formula>AND(Y28=0,AA28=0)</formula>
    </cfRule>
  </conditionalFormatting>
  <conditionalFormatting sqref="AA41:AB41">
    <cfRule type="expression" dxfId="34" priority="723">
      <formula>AND(Y41=0,AA41=0)</formula>
    </cfRule>
  </conditionalFormatting>
  <conditionalFormatting sqref="AA51:AB51">
    <cfRule type="expression" dxfId="33" priority="684">
      <formula>AND(Y51=0,AA51=0)</formula>
    </cfRule>
  </conditionalFormatting>
  <conditionalFormatting sqref="AA61:AB61">
    <cfRule type="expression" dxfId="32" priority="645">
      <formula>AND(Y61=0,AA61=0)</formula>
    </cfRule>
  </conditionalFormatting>
  <conditionalFormatting sqref="AB40">
    <cfRule type="expression" dxfId="31" priority="713">
      <formula>AB40=0</formula>
    </cfRule>
  </conditionalFormatting>
  <conditionalFormatting sqref="AB42">
    <cfRule type="expression" dxfId="29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74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35">
      <formula>AB60=0</formula>
    </cfRule>
  </conditionalFormatting>
  <conditionalFormatting sqref="AB62">
    <cfRule type="expression" dxfId="17" priority="137">
      <formula>U57="G"</formula>
    </cfRule>
    <cfRule type="expression" dxfId="18" priority="138">
      <formula>OR(U57="D",U57="E")</formula>
    </cfRule>
  </conditionalFormatting>
  <conditionalFormatting sqref="AB63">
    <cfRule type="expression" dxfId="16" priority="139">
      <formula>U57="D"</formula>
    </cfRule>
  </conditionalFormatting>
  <conditionalFormatting sqref="AB64">
    <cfRule type="expression" dxfId="14" priority="132">
      <formula>X57="A"</formula>
    </cfRule>
    <cfRule type="expression" dxfId="15" priority="133">
      <formula>AND(Y64=0,Z64=0,AA64=0,AB64=0)</formula>
    </cfRule>
  </conditionalFormatting>
  <conditionalFormatting sqref="AC43">
    <cfRule type="expression" dxfId="12" priority="428">
      <formula>U37="D"</formula>
    </cfRule>
    <cfRule type="expression" dxfId="13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6" priority="168">
      <formula>U57="D"</formula>
    </cfRule>
    <cfRule type="expression" dxfId="7" priority="170">
      <formula>OR(U57="B",U57="C")</formula>
    </cfRule>
  </conditionalFormatting>
  <conditionalFormatting sqref="AC64">
    <cfRule type="expression" dxfId="5" priority="172">
      <formula>U57="A"</formula>
    </cfRule>
  </conditionalFormatting>
  <conditionalFormatting sqref="AK57:AK65">
    <cfRule type="cellIs" dxfId="3" priority="633" operator="equal">
      <formula>"natu"</formula>
    </cfRule>
    <cfRule type="cellIs" dxfId="4" priority="634" operator="equal">
      <formula>"haru"</formula>
    </cfRule>
  </conditionalFormatting>
  <conditionalFormatting sqref="AM57:AM65">
    <cfRule type="cellIs" dxfId="2" priority="631" operator="equal">
      <formula>"huyu"</formula>
    </cfRule>
    <cfRule type="cellIs" dxfId="1" priority="632" operator="equal">
      <formula>"aki"</formula>
    </cfRule>
  </conditionalFormatting>
  <conditionalFormatting sqref="BB1:BB9 BF1:BF9">
    <cfRule type="expression" dxfId="0" priority="752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⑦1.11×11</vt:lpstr>
      <vt:lpstr>⑦1.11×11!aki</vt:lpstr>
      <vt:lpstr>⑦1.11×11!haru</vt:lpstr>
      <vt:lpstr>⑦1.11×11!huyu</vt:lpstr>
      <vt:lpstr>⑦1.11×11!nasi</vt:lpstr>
      <vt:lpstr>⑦1.11×11!natu</vt:lpstr>
      <vt:lpstr>⑦1.11×11!Print_Area</vt:lpstr>
      <vt:lpstr>⑦1.11×11!zero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2025-07-08T13:13:58Z</dcterms:created>
  <dcterms:modified xsi:type="dcterms:W3CDTF">2025-07-08T13:14:05Z</dcterms:modified>
</cp:coreProperties>
</file>